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c1e4fd09ba266f1f/Documents/AFOA/Templates/"/>
    </mc:Choice>
  </mc:AlternateContent>
  <xr:revisionPtr revIDLastSave="772" documentId="8_{B6A80DB5-AD32-4B89-95CB-7444800890A9}" xr6:coauthVersionLast="47" xr6:coauthVersionMax="47" xr10:uidLastSave="{C0385B14-0548-411A-9EDA-8D58388EA339}"/>
  <bookViews>
    <workbookView minimized="1" xWindow="4845" yWindow="-13680" windowWidth="21600" windowHeight="11235" xr2:uid="{0F5E2958-1973-4536-859D-4666F801B85D}"/>
  </bookViews>
  <sheets>
    <sheet name="Instructions" sheetId="14" r:id="rId1"/>
    <sheet name="En-tête" sheetId="1" r:id="rId2"/>
    <sheet name="Dept 1" sheetId="10" r:id="rId3"/>
    <sheet name="Dept 2" sheetId="11" r:id="rId4"/>
    <sheet name="Dept 3" sheetId="3" r:id="rId5"/>
    <sheet name="Dept 4" sheetId="4" r:id="rId6"/>
    <sheet name="Dept 5"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0" l="1"/>
  <c r="E31" i="10"/>
  <c r="A3" i="5"/>
  <c r="F47" i="11" l="1"/>
  <c r="E47" i="11"/>
  <c r="C47" i="11"/>
  <c r="F31" i="11"/>
  <c r="E31" i="11"/>
  <c r="C31" i="11"/>
  <c r="A7" i="11"/>
  <c r="A5" i="11"/>
  <c r="F47" i="10"/>
  <c r="E47" i="10"/>
  <c r="C47" i="10"/>
  <c r="F31" i="10"/>
  <c r="A7" i="10"/>
  <c r="A5" i="10"/>
  <c r="F43" i="5"/>
  <c r="E43" i="5"/>
  <c r="C43" i="5"/>
  <c r="F27" i="5"/>
  <c r="E27" i="5"/>
  <c r="C27" i="5"/>
  <c r="A1" i="5"/>
  <c r="F47" i="4"/>
  <c r="E47" i="4"/>
  <c r="C47" i="4"/>
  <c r="F31" i="4"/>
  <c r="E31" i="4"/>
  <c r="C31" i="4"/>
  <c r="A7" i="4"/>
  <c r="A5" i="4"/>
  <c r="F47" i="3"/>
  <c r="C47" i="3"/>
  <c r="F31" i="3"/>
  <c r="E31" i="3"/>
  <c r="C31" i="3"/>
  <c r="A7" i="3"/>
  <c r="A5" i="3"/>
  <c r="F49" i="4" l="1"/>
  <c r="E49" i="10"/>
  <c r="F49" i="10"/>
  <c r="F49" i="3"/>
  <c r="F45" i="5"/>
  <c r="C45" i="5"/>
  <c r="E45" i="5"/>
  <c r="C49" i="4"/>
  <c r="E49" i="4"/>
  <c r="C49" i="3"/>
  <c r="E49" i="11"/>
  <c r="F49" i="11"/>
  <c r="C49" i="11"/>
  <c r="C49" i="10"/>
  <c r="E47" i="3"/>
  <c r="E49"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<sst xmlns="http://schemas.openxmlformats.org/spreadsheetml/2006/main" count="376" uniqueCount="139">
  <si>
    <t>Documentation:</t>
  </si>
  <si>
    <t>UrbanCreeConsulting.com</t>
  </si>
  <si>
    <t>Pour commencer</t>
  </si>
  <si>
    <t>1. Enregistrez votre fichier</t>
  </si>
  <si>
    <t>Budget 20XX_Ebauche_XX_Dep-Prog</t>
  </si>
  <si>
    <t xml:space="preserve">  Préparé par :</t>
  </si>
  <si>
    <t>Prénom, nom</t>
  </si>
  <si>
    <t>Personne responsable</t>
  </si>
  <si>
    <t xml:space="preserve">ANNÉE EN COURS </t>
  </si>
  <si>
    <t>COMMENTAIRES</t>
  </si>
  <si>
    <t>REVENUS</t>
  </si>
  <si>
    <t xml:space="preserve">Services aux Autochtones Canada </t>
  </si>
  <si>
    <t>Autres revenus</t>
  </si>
  <si>
    <t xml:space="preserve">Santé Canada </t>
  </si>
  <si>
    <t>Gouvernement provincial</t>
  </si>
  <si>
    <t xml:space="preserve">Éducation  </t>
  </si>
  <si>
    <t>DÉPENSES</t>
  </si>
  <si>
    <t xml:space="preserve">Frais administratifs  </t>
  </si>
  <si>
    <t xml:space="preserve">Salaires et avantages sociaux  </t>
  </si>
  <si>
    <t>Frais de carburant et d'huile</t>
  </si>
  <si>
    <t>Honoraires</t>
  </si>
  <si>
    <t>Fournitures de bureau</t>
  </si>
  <si>
    <t>Frais de réunion</t>
  </si>
  <si>
    <t>Honoraires professionnels</t>
  </si>
  <si>
    <t>Déplacements</t>
  </si>
  <si>
    <t>Report de SAC de l'année précédente</t>
  </si>
  <si>
    <t>Immobilier</t>
  </si>
  <si>
    <t>Autres revenus reportés de l'exercice précédent</t>
  </si>
  <si>
    <t>Subventions</t>
  </si>
  <si>
    <t>Soutien a l'emploi</t>
  </si>
  <si>
    <t>BUDGET - AP</t>
  </si>
  <si>
    <t>RÉEL - AP</t>
  </si>
  <si>
    <t>Revenus propres</t>
  </si>
  <si>
    <t>Revenus de jeux des Premières Nations</t>
  </si>
  <si>
    <t>Services publics</t>
  </si>
  <si>
    <t>Revenus et dépenses budgétés</t>
  </si>
  <si>
    <t>TOTAL DES DÉPENSES BUDGÉTÉS</t>
  </si>
  <si>
    <t>TOTAL DES REVENUS BUDGÉTÉS</t>
  </si>
  <si>
    <t>EXCÉDENT (DÉFICIT) BUDGÉTÉ DES REVENUS SUR LES DÉPENSES</t>
  </si>
  <si>
    <r>
      <t xml:space="preserve">Entente </t>
    </r>
    <r>
      <rPr>
        <sz val="11"/>
        <color rgb="FFFF0000"/>
        <rFont val="Calibri"/>
        <family val="2"/>
      </rPr>
      <t>XX</t>
    </r>
  </si>
  <si>
    <t>Dons, autres revenus propres</t>
  </si>
  <si>
    <r>
      <t xml:space="preserve">Financement de base basé sur une entente </t>
    </r>
    <r>
      <rPr>
        <sz val="11"/>
        <color rgb="FFFF0000"/>
        <rFont val="Calibri"/>
        <family val="2"/>
      </rPr>
      <t>XX</t>
    </r>
  </si>
  <si>
    <t>Excédent de l'année précédente - approuvé</t>
  </si>
  <si>
    <t>Excédent reporté à l'année suivante - approuvé</t>
  </si>
  <si>
    <t>Transferts à d'autres programmes</t>
  </si>
  <si>
    <t>Tirage</t>
  </si>
  <si>
    <t>Instructions pour l’ébauche du budget</t>
  </si>
  <si>
    <t>À propos de cet outil</t>
  </si>
  <si>
    <t>Considérez le format de dénomination suivant :</t>
  </si>
  <si>
    <t>Modifiez la police rouge ou la date « 31 mars 20XX » pour refléter la fin d’exercice appropriée.</t>
  </si>
  <si>
    <t>Mettez à jour « Première Nation XXX  » avec le nom de votre organisation.</t>
  </si>
  <si>
    <t>Remplir le budget</t>
  </si>
  <si>
    <t>4. Données de l’exercice précédent</t>
  </si>
  <si>
    <t>Sous Budget AP (année précédente), inscrivez les chiffres budgétaires de l’exercice précédent.</t>
  </si>
  <si>
    <t>(Communiquez avec la comptabilité si vous avez besoin de ces chiffres.)</t>
  </si>
  <si>
    <t>5. Budget de l’exercice courant</t>
  </si>
  <si>
    <t>6. Commentaires</t>
  </si>
  <si>
    <t>Dans la colonne Commentaires, ajoutez des explications détaillées pour chaque montant inscrit.</t>
  </si>
  <si>
    <t>(Chaque ligne devrait avoir un commentaire pour clarifier la logique ou les hypothèses.)</t>
  </si>
  <si>
    <t>Ajout de lignes</t>
  </si>
  <si>
    <t>7. Insérer des lignes supplémentaires de revenus ou de dépenses</t>
  </si>
  <si>
    <t>Si vous avez besoin de plus de lignes sous Revenus ou Dépenses :</t>
  </si>
  <si>
    <t>Faites un clic droit et sélectionnez Insérer pour ajouter une nouvelle ligne.</t>
  </si>
  <si>
    <t>Répétez au besoin pour ajouter d’autres lignes.</t>
  </si>
  <si>
    <t>Formules et totaux</t>
  </si>
  <si>
    <t>8. Ne modifiez pas la ligne des « Totaux »</t>
  </si>
  <si>
    <t>(Ne modifiez pas et n’écrasez pas ces cellules.)</t>
  </si>
  <si>
    <t>9. Correction des totaux au besoin</t>
  </si>
  <si>
    <t>Si une formule de total a été modifiée accidentellement ou ne fonctionne plus :</t>
  </si>
  <si>
    <t>Cliquez sur la cellule où vous voulez afficher un total.</t>
  </si>
  <si>
    <t>Cliquez dessus, assurez-vous que la plage correcte est sélectionnée, puis appuyez sur Entrée sur votre clavier.</t>
  </si>
  <si>
    <t>Soutien professionnel et contact</t>
  </si>
  <si>
    <t>Cet outil a été créé par Urban Cree Consulting. Si vous avez besoin de soutien supplémentaire, de formation, ou si vous souhaitez discuter de la façon dont Urban Cree Consulting peut aider votre organisation en matière de gestion financière, de gouvernance ou d’autres besoins stratégiques, veuillez nous contacter :</t>
  </si>
  <si>
    <t>Commentaires et améliorations</t>
  </si>
  <si>
    <t>Accessibilité et soutien aux utilisateurs</t>
  </si>
  <si>
    <t>Convient aux débutants :</t>
  </si>
  <si>
    <t>Ces instructions sont conçues pour les utilisateurs de tous niveaux. Si vous débutez avec Excel, prenez votre temps et utilisez les commentaires pour documenter votre travail.</t>
  </si>
  <si>
    <t>Contactez la comptabilité :</t>
  </si>
  <si>
    <t>Utilisez généreusement la section des commentaires — des budgets bien documentés sont plus faciles à examiner et à approuver.</t>
  </si>
  <si>
    <t>Conseils généraux et pratiques exemplaires</t>
  </si>
  <si>
    <t>Un onglet par département/programme :</t>
  </si>
  <si>
    <t>3. Configurez les onglets département/programme :</t>
  </si>
  <si>
    <t>Budget maître :</t>
  </si>
  <si>
    <t>Contrôle des versions :</t>
  </si>
  <si>
    <t>Enregistrez toujours de nouvelles versions avec des noms mis à jour pour suivre les modifications et éviter la confusion.</t>
  </si>
  <si>
    <t>Intégrité des données :</t>
  </si>
  <si>
    <t>Seules les personnes autorisées devraient apporter des modifications. En cas de doute, consultez votre équipe financière.</t>
  </si>
  <si>
    <t>Aide et soutien :</t>
  </si>
  <si>
    <t>Cet onglet est l’endroit où vous saisissez les données qui alimenteront tous les autres onglets de l’outil.</t>
  </si>
  <si>
    <t>Budget préparé pour l’exercice financier</t>
  </si>
  <si>
    <t>Exercice financier</t>
  </si>
  <si>
    <t>Département/Programme</t>
  </si>
  <si>
    <t>Dépenses de carburant et d’huile – Personnel des opérations</t>
  </si>
  <si>
    <t>Assurance bâtiment, automobile et équipement</t>
  </si>
  <si>
    <t>Articles promotionnels</t>
  </si>
  <si>
    <t>Service de traiteur</t>
  </si>
  <si>
    <t>Matériel informatique, téléphones cellulaires, fournitures de bureau</t>
  </si>
  <si>
    <t>Services linguistiques, médiation, autres</t>
  </si>
  <si>
    <t>Basé sur l’exercice précédent</t>
  </si>
  <si>
    <t>Prévu pour la mise en œuvre des plans de travail</t>
  </si>
  <si>
    <t>Trouvez l’icône Somme automatique (habituellement en haut à droite dans Excel). Elle affiche le symbole ∑ et indique « Somme automatique ».</t>
  </si>
  <si>
    <t>Les totaux sont calculés automatiquement.</t>
  </si>
  <si>
    <t>Avant de commencer, enregistrez une copie de ce classeur a l'endoit souhaité.</t>
  </si>
  <si>
    <t>(Remplacez 20XX par l'exercice financier, XX par vos intitiales et Dep-Prog par le nom du departement ou programme.)</t>
  </si>
  <si>
    <r>
      <t xml:space="preserve">Allez à l’onglet En-tête. – </t>
    </r>
    <r>
      <rPr>
        <sz val="14"/>
        <color theme="3"/>
        <rFont val="Calibri Light"/>
        <family val="2"/>
      </rPr>
      <t>BLEU</t>
    </r>
  </si>
  <si>
    <t>Inscrivez l'exercice financier approprié.</t>
  </si>
  <si>
    <t>Nous nous engageons à soutenir les organisations et les communautés autochtones dans le développement de pratiques financières solides et durables. N’hésitez pas à communiquer avec nous pour des solutions adaptées, des ateliers ou des services de consultation.</t>
  </si>
  <si>
    <t>Pour obtenir les données de l’exercice précédent ou des précisions sur les catégories budgétaires, le département des finances est votre meilleure ressource.</t>
  </si>
  <si>
    <t>Chaque onglet doit représenter un seul département ou programme afin d’assurer la clarté et de faciliter la révision.</t>
  </si>
  <si>
    <t>Le département des finances doit maintenir une version maîtresse aux fins de consolidation et d’audit.</t>
  </si>
  <si>
    <t>Si vous rencontrez des problèmes liés aux formules, à la mise en forme ou à la saisie de données, contactez votre département des finances ou le soutien informatique.</t>
  </si>
  <si>
    <t>Revenu de location</t>
  </si>
  <si>
    <t>Assurances</t>
  </si>
  <si>
    <t>Projets d'immobilisations</t>
  </si>
  <si>
    <t xml:space="preserve">Frais pour administration de programmes </t>
  </si>
  <si>
    <t>Bâtiments, parc des véhicules</t>
  </si>
  <si>
    <t xml:space="preserve">Basé sur l’exercice précédent + aumentation 2% coût de vie </t>
  </si>
  <si>
    <t>Contrats de service, biens immobiliers</t>
  </si>
  <si>
    <t>Services juridiques, audit, consultants RH/finance</t>
  </si>
  <si>
    <r>
      <t xml:space="preserve">Ce classeur Excel fait partie de la suite des Outils fiscaux autochtones, développée par Urban Cree Consulting. Il est conçu pour appuyer les gestionnaires financiers, les gestionnaires de programmes, les directeurs et autres dirigeants dans la préparation et la gestion des budgets par département ou programme. Chaque feuille (onglet) peut être utilisée pour un département, un programme ou une initiative distincte. </t>
    </r>
    <r>
      <rPr>
        <sz val="14"/>
        <color rgb="FFFF0000"/>
        <rFont val="Calibri Light"/>
        <family val="2"/>
      </rPr>
      <t>Note : Il n’y a pas d’onglet de consolidation automatique; un budget maître doit être maintenu par le département des finances afin d’assurer l’intégrité des données et de prévenir toute modification non autorisée.</t>
    </r>
  </si>
  <si>
    <t>Immobilier/Logement</t>
  </si>
  <si>
    <t>Placez la souris sur le NUMÉRO de la ligne pour « Total des revenus budgétés » ou « Total des dépenses budgétées » jusqu’à ce que la flèche apparaisse.</t>
  </si>
  <si>
    <t>Si vous avez des suggestions pour améliorer cet outil ou ces instructions, veuillez les partager avec votre équipe financière, l’administrateur des Outils fiscaux autochtones (AFOA Canada), ou contactez directement Urban Cree Consulting.</t>
  </si>
  <si>
    <t>DÉTAILS  BUDGÉTAIRES</t>
  </si>
  <si>
    <r>
      <t xml:space="preserve">Double-cliquer le premier onglet </t>
    </r>
    <r>
      <rPr>
        <i/>
        <sz val="14"/>
        <color rgb="FF424242"/>
        <rFont val="Calibri Light"/>
        <family val="2"/>
      </rPr>
      <t xml:space="preserve">DEPT 1 </t>
    </r>
    <r>
      <rPr>
        <sz val="14"/>
        <color rgb="FF424242"/>
        <rFont val="Calibri Light"/>
        <family val="2"/>
      </rPr>
      <t xml:space="preserve">pour le renommer selon votre département ou programme </t>
    </r>
  </si>
  <si>
    <r>
      <t xml:space="preserve">Inscrivez le même nom en haut de la page, à la ligne </t>
    </r>
    <r>
      <rPr>
        <i/>
        <sz val="14"/>
        <color rgb="FF424242"/>
        <rFont val="Calibri Light"/>
        <family val="2"/>
      </rPr>
      <t>Département/Programme.</t>
    </r>
  </si>
  <si>
    <r>
      <t xml:space="preserve">Sous </t>
    </r>
    <r>
      <rPr>
        <i/>
        <sz val="14"/>
        <color rgb="FF424242"/>
        <rFont val="Calibri Light"/>
        <family val="2"/>
      </rPr>
      <t>Personne responsable</t>
    </r>
    <r>
      <rPr>
        <sz val="14"/>
        <color rgb="FF424242"/>
        <rFont val="Calibri Light"/>
        <family val="2"/>
      </rPr>
      <t>, inscrivez le nom de la personne imputable de ce budget.</t>
    </r>
  </si>
  <si>
    <r>
      <t xml:space="preserve">Sous </t>
    </r>
    <r>
      <rPr>
        <i/>
        <sz val="14"/>
        <color rgb="FF424242"/>
        <rFont val="Calibri Light"/>
        <family val="2"/>
      </rPr>
      <t>Préparé par</t>
    </r>
    <r>
      <rPr>
        <sz val="14"/>
        <color rgb="FF424242"/>
        <rFont val="Calibri Light"/>
        <family val="2"/>
      </rPr>
      <t>, inscrivez le nom de la personne qui a préparé le budget.</t>
    </r>
  </si>
  <si>
    <t>Sous Réel AP (année précédente), inscrivez les dépenses réels de l’exercice précédent.</t>
  </si>
  <si>
    <r>
      <t xml:space="preserve">Sous </t>
    </r>
    <r>
      <rPr>
        <i/>
        <sz val="14"/>
        <color rgb="FF424242"/>
        <rFont val="Calibri Light"/>
        <family val="2"/>
      </rPr>
      <t>Année en cour</t>
    </r>
    <r>
      <rPr>
        <sz val="14"/>
        <color rgb="FF424242"/>
        <rFont val="Calibri Light"/>
        <family val="2"/>
      </rPr>
      <t>, inscrivez les montants budgétés souhaités pour chaque poste.</t>
    </r>
  </si>
  <si>
    <t>Nom (identique au titre de l’onglet)</t>
  </si>
  <si>
    <t>SAC - reporté de l'exercice précédent</t>
  </si>
  <si>
    <t>Services aux Autochtones Canada (SAC)</t>
  </si>
  <si>
    <t>Nom de l’organisation ou Première Nation :</t>
  </si>
  <si>
    <t xml:space="preserve">Mobiliers de bureau </t>
  </si>
  <si>
    <t>Essence</t>
  </si>
  <si>
    <r>
      <t>Pour l'exercice se terminant le</t>
    </r>
    <r>
      <rPr>
        <sz val="12"/>
        <color rgb="FFFF0000"/>
        <rFont val="Aptos Display"/>
        <family val="2"/>
      </rPr>
      <t xml:space="preserve"> JJ MM AA</t>
    </r>
  </si>
  <si>
    <r>
      <t xml:space="preserve">Première Nation </t>
    </r>
    <r>
      <rPr>
        <sz val="12"/>
        <color rgb="FFFF0000"/>
        <rFont val="Aptos Display"/>
        <family val="2"/>
      </rPr>
      <t>XYZ</t>
    </r>
  </si>
  <si>
    <r>
      <rPr>
        <sz val="12"/>
        <rFont val="Aptos Display"/>
        <family val="2"/>
      </rPr>
      <t>20</t>
    </r>
    <r>
      <rPr>
        <sz val="12"/>
        <color rgb="FFFF0000"/>
        <rFont val="Aptos Display"/>
        <family val="2"/>
      </rPr>
      <t>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</si>
</sst>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0000_);_(&quot;$&quot;* \(#,##0.0000\);_(&quot;$&quot;* &quot;-&quot;??_);_(@_)"/>
  </numFmts>
  <fonts count="25" x14ac:knownFonts="1">
    <font>
      <sz val="11"/>
      <color theme="1"/>
      <name val="Calibri"/>
      <family val="2"/>
    </font>
    <font>
      <sz val="11"/>
      <color theme="1"/>
      <name val="Calibri"/>
      <family val="2"/>
    </font>
    <font>
      <sz val="11"/>
      <color rgb="FFFF0000"/>
      <name val="Calibri"/>
      <family val="2"/>
    </font>
    <font>
      <b/>
      <sz val="11"/>
      <color theme="1"/>
      <name val="Calibri"/>
      <family val="2"/>
    </font>
    <font>
      <i/>
      <sz val="11"/>
      <color theme="1"/>
      <name val="Calibri"/>
      <family val="2"/>
    </font>
    <font>
      <i/>
      <sz val="11"/>
      <color rgb="FFFF0000"/>
      <name val="Calibri"/>
      <family val="2"/>
    </font>
    <font>
      <b/>
      <i/>
      <sz val="10"/>
      <color theme="1"/>
      <name val="Calibri"/>
      <family val="2"/>
    </font>
    <font>
      <i/>
      <sz val="10"/>
      <color theme="1"/>
      <name val="Calibri"/>
      <family val="2"/>
    </font>
    <font>
      <sz val="10"/>
      <color theme="1"/>
      <name val="Calibri"/>
      <family val="2"/>
    </font>
    <font>
      <sz val="14"/>
      <color rgb="FF424242"/>
      <name val="Calibri Light"/>
      <family val="2"/>
    </font>
    <font>
      <sz val="14"/>
      <color theme="1"/>
      <name val="Calibri Light"/>
      <family val="2"/>
    </font>
    <font>
      <i/>
      <sz val="14"/>
      <color rgb="FF424242"/>
      <name val="Calibri Light"/>
      <family val="2"/>
    </font>
    <font>
      <u/>
      <sz val="11"/>
      <color theme="10"/>
      <name val="Calibri"/>
      <family val="2"/>
    </font>
    <font>
      <u/>
      <sz val="16"/>
      <color theme="10"/>
      <name val="Calibri"/>
      <family val="2"/>
    </font>
    <font>
      <sz val="14"/>
      <color rgb="FFFF0000"/>
      <name val="Calibri Light"/>
      <family val="2"/>
    </font>
    <font>
      <i/>
      <sz val="14"/>
      <color rgb="FFFF0000"/>
      <name val="Calibri Light"/>
      <family val="2"/>
    </font>
    <font>
      <sz val="72"/>
      <color theme="1"/>
      <name val="Calibri Light"/>
      <family val="2"/>
    </font>
    <font>
      <b/>
      <sz val="12"/>
      <color theme="1"/>
      <name val="Aptos Display"/>
      <family val="2"/>
    </font>
    <font>
      <sz val="12"/>
      <color theme="1"/>
      <name val="Aptos Display"/>
      <family val="2"/>
    </font>
    <font>
      <sz val="12"/>
      <color rgb="FFFF0000"/>
      <name val="Aptos Display"/>
      <family val="2"/>
    </font>
    <font>
      <sz val="14"/>
      <color theme="3"/>
      <name val="Calibri Light"/>
      <family val="2"/>
    </font>
    <font>
      <b/>
      <i/>
      <sz val="11"/>
      <color theme="1"/>
      <name val="Calibri"/>
      <family val="2"/>
    </font>
    <font>
      <b/>
      <sz val="12"/>
      <color theme="1"/>
      <name val="Calibri"/>
      <family val="2"/>
    </font>
    <font>
      <sz val="12"/>
      <color theme="1"/>
      <name val="Calibri"/>
      <family val="2"/>
    </font>
    <font>
      <sz val="12"/>
      <name val="Aptos Display"/>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0" fontId="12"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165" fontId="0" fillId="0" borderId="0" xfId="1" applyNumberFormat="1" applyFont="1"/>
    <xf numFmtId="37" fontId="0" fillId="0" borderId="0" xfId="1" applyNumberFormat="1" applyFont="1"/>
    <xf numFmtId="49" fontId="0" fillId="0" borderId="0" xfId="1" applyNumberFormat="1" applyFont="1"/>
    <xf numFmtId="0" fontId="5" fillId="0" borderId="3" xfId="0" applyFont="1" applyBorder="1"/>
    <xf numFmtId="0" fontId="0" fillId="0" borderId="3" xfId="0" applyBorder="1"/>
    <xf numFmtId="0" fontId="3" fillId="0" borderId="4" xfId="0" applyFont="1" applyBorder="1"/>
    <xf numFmtId="0" fontId="5" fillId="0" borderId="4" xfId="0" applyFont="1" applyBorder="1"/>
    <xf numFmtId="0" fontId="0" fillId="0" borderId="4" xfId="0" applyBorder="1"/>
    <xf numFmtId="37" fontId="3" fillId="0" borderId="1" xfId="1" applyNumberFormat="1" applyFont="1" applyBorder="1"/>
    <xf numFmtId="37" fontId="3" fillId="0" borderId="2" xfId="1" applyNumberFormat="1" applyFont="1" applyBorder="1"/>
    <xf numFmtId="37" fontId="0" fillId="0" borderId="0" xfId="1" applyNumberFormat="1" applyFont="1" applyBorder="1"/>
    <xf numFmtId="37" fontId="3" fillId="0" borderId="0" xfId="1" applyNumberFormat="1" applyFont="1" applyBorder="1"/>
    <xf numFmtId="0" fontId="7" fillId="0" borderId="0" xfId="0" applyFont="1"/>
    <xf numFmtId="37" fontId="7" fillId="0" borderId="0" xfId="1" applyNumberFormat="1" applyFont="1"/>
    <xf numFmtId="37" fontId="6" fillId="0" borderId="1" xfId="1" applyNumberFormat="1" applyFont="1" applyBorder="1"/>
    <xf numFmtId="37" fontId="6" fillId="0" borderId="2" xfId="1" applyNumberFormat="1" applyFont="1" applyBorder="1"/>
    <xf numFmtId="0" fontId="8" fillId="0" borderId="0" xfId="0" applyFont="1"/>
    <xf numFmtId="0" fontId="3" fillId="4" borderId="0" xfId="0" applyFont="1" applyFill="1"/>
    <xf numFmtId="0" fontId="9" fillId="0" borderId="0" xfId="0" applyFont="1" applyAlignment="1">
      <alignment vertical="center" wrapText="1"/>
    </xf>
    <xf numFmtId="0" fontId="10" fillId="0" borderId="0" xfId="0" applyFont="1"/>
    <xf numFmtId="0" fontId="9" fillId="0" borderId="0" xfId="0" applyFont="1" applyAlignment="1">
      <alignment horizontal="left" vertical="center" wrapText="1" indent="1"/>
    </xf>
    <xf numFmtId="0" fontId="9" fillId="0" borderId="0" xfId="0" applyFont="1" applyAlignment="1">
      <alignment horizontal="left" vertical="center" wrapText="1" indent="2"/>
    </xf>
    <xf numFmtId="0" fontId="11" fillId="0" borderId="0" xfId="0" applyFont="1" applyAlignment="1">
      <alignment horizontal="left" vertical="center" wrapText="1" indent="2"/>
    </xf>
    <xf numFmtId="0" fontId="9" fillId="3" borderId="0" xfId="0" applyFont="1" applyFill="1" applyAlignment="1">
      <alignment vertical="center" wrapText="1"/>
    </xf>
    <xf numFmtId="0" fontId="10" fillId="3" borderId="0" xfId="0" applyFont="1" applyFill="1"/>
    <xf numFmtId="0" fontId="13" fillId="0" borderId="0" xfId="2" applyFont="1" applyAlignment="1">
      <alignment vertical="center" wrapText="1"/>
    </xf>
    <xf numFmtId="0" fontId="10" fillId="0" borderId="0" xfId="0" applyFont="1" applyAlignment="1">
      <alignment wrapText="1"/>
    </xf>
    <xf numFmtId="0" fontId="10" fillId="5" borderId="0" xfId="0" applyFont="1" applyFill="1"/>
    <xf numFmtId="0" fontId="15" fillId="0" borderId="0" xfId="0" applyFont="1" applyAlignment="1">
      <alignment horizontal="left" vertical="center" wrapText="1" indent="2"/>
    </xf>
    <xf numFmtId="0" fontId="14" fillId="0" borderId="0" xfId="0" applyFont="1" applyAlignment="1">
      <alignment horizontal="left" vertical="center" wrapText="1" indent="1"/>
    </xf>
    <xf numFmtId="0" fontId="3" fillId="0" borderId="0" xfId="0" applyFont="1" applyAlignment="1">
      <alignment wrapText="1"/>
    </xf>
    <xf numFmtId="0" fontId="9" fillId="0" borderId="0" xfId="0" applyFont="1" applyAlignment="1">
      <alignment horizontal="left" vertical="center" wrapText="1" indent="3"/>
    </xf>
    <xf numFmtId="0" fontId="17" fillId="0" borderId="0" xfId="0" applyFont="1"/>
    <xf numFmtId="0" fontId="18" fillId="2" borderId="0" xfId="0" applyFont="1" applyFill="1"/>
    <xf numFmtId="0" fontId="18" fillId="0" borderId="0" xfId="0" applyFont="1"/>
    <xf numFmtId="0" fontId="9" fillId="0" borderId="0" xfId="0" applyFont="1" applyAlignment="1">
      <alignment horizontal="left" wrapText="1" indent="1"/>
    </xf>
    <xf numFmtId="0" fontId="3" fillId="4" borderId="0" xfId="0" applyFont="1" applyFill="1" applyAlignment="1">
      <alignment horizontal="center"/>
    </xf>
    <xf numFmtId="0" fontId="3" fillId="0" borderId="0" xfId="0" applyFont="1" applyAlignment="1">
      <alignment horizontal="center"/>
    </xf>
    <xf numFmtId="0" fontId="21" fillId="3" borderId="0" xfId="0" applyFont="1" applyFill="1" applyAlignment="1">
      <alignment horizontal="center"/>
    </xf>
    <xf numFmtId="0" fontId="5" fillId="0" borderId="0" xfId="0" applyFont="1"/>
    <xf numFmtId="0" fontId="22" fillId="0" borderId="0" xfId="0" applyFont="1"/>
    <xf numFmtId="0" fontId="23" fillId="0" borderId="0" xfId="0" applyFont="1"/>
    <xf numFmtId="0" fontId="22" fillId="0" borderId="4" xfId="0" applyFont="1" applyBorder="1"/>
    <xf numFmtId="0" fontId="23" fillId="0" borderId="4" xfId="0" applyFont="1" applyBorder="1"/>
    <xf numFmtId="0" fontId="19" fillId="2" borderId="0" xfId="0" applyFont="1" applyFill="1" applyAlignment="1">
      <alignment horizontal="left"/>
    </xf>
    <xf numFmtId="38" fontId="3" fillId="0" borderId="2" xfId="1" applyNumberFormat="1" applyFont="1" applyBorder="1"/>
    <xf numFmtId="0" fontId="16" fillId="0" borderId="0" xfId="0" applyFont="1" applyAlignment="1">
      <alignment horizontal="center"/>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0</xdr:row>
      <xdr:rowOff>819150</xdr:rowOff>
    </xdr:to>
    <xdr:pic>
      <xdr:nvPicPr>
        <xdr:cNvPr id="2" name="Image 1">
          <a:extLst>
            <a:ext uri="{FF2B5EF4-FFF2-40B4-BE49-F238E27FC236}">
              <a16:creationId xmlns:a16="http://schemas.microsoft.com/office/drawing/2014/main" id="{C4448583-5C99-4613-87F5-6064B0F93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15240</xdr:rowOff>
    </xdr:to>
    <xdr:pic>
      <xdr:nvPicPr>
        <xdr:cNvPr id="2" name="Image 1">
          <a:extLst>
            <a:ext uri="{FF2B5EF4-FFF2-40B4-BE49-F238E27FC236}">
              <a16:creationId xmlns:a16="http://schemas.microsoft.com/office/drawing/2014/main" id="{312431DE-F481-418C-B1F1-BECE3194A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97155</xdr:rowOff>
    </xdr:to>
    <xdr:pic>
      <xdr:nvPicPr>
        <xdr:cNvPr id="2" name="Image 1">
          <a:extLst>
            <a:ext uri="{FF2B5EF4-FFF2-40B4-BE49-F238E27FC236}">
              <a16:creationId xmlns:a16="http://schemas.microsoft.com/office/drawing/2014/main" id="{AE3F7A30-E7ED-7F5C-AB20-AE9EE8736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99060</xdr:rowOff>
    </xdr:to>
    <xdr:pic>
      <xdr:nvPicPr>
        <xdr:cNvPr id="2" name="Image 1">
          <a:extLst>
            <a:ext uri="{FF2B5EF4-FFF2-40B4-BE49-F238E27FC236}">
              <a16:creationId xmlns:a16="http://schemas.microsoft.com/office/drawing/2014/main" id="{971613DA-310F-50AF-D23D-FA7888A12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95250</xdr:rowOff>
    </xdr:to>
    <xdr:pic>
      <xdr:nvPicPr>
        <xdr:cNvPr id="2" name="Image 1">
          <a:extLst>
            <a:ext uri="{FF2B5EF4-FFF2-40B4-BE49-F238E27FC236}">
              <a16:creationId xmlns:a16="http://schemas.microsoft.com/office/drawing/2014/main" id="{5728146E-84BF-128D-A9F6-D50F40A1A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99060</xdr:rowOff>
    </xdr:to>
    <xdr:pic>
      <xdr:nvPicPr>
        <xdr:cNvPr id="2" name="Image 1">
          <a:extLst>
            <a:ext uri="{FF2B5EF4-FFF2-40B4-BE49-F238E27FC236}">
              <a16:creationId xmlns:a16="http://schemas.microsoft.com/office/drawing/2014/main" id="{664DCAC2-AB39-BD19-5BE8-470925F35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rbancreeconsulting.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DFE6-C049-4267-B088-4139F7D3A067}">
  <sheetPr>
    <pageSetUpPr fitToPage="1"/>
  </sheetPr>
  <dimension ref="A1:D47"/>
  <sheetViews>
    <sheetView showGridLines="0" tabSelected="1" topLeftCell="A31" zoomScale="99" zoomScaleNormal="100" workbookViewId="0">
      <selection activeCell="A4" sqref="A4"/>
    </sheetView>
  </sheetViews>
  <sheetFormatPr baseColWidth="10" defaultColWidth="9.109375" defaultRowHeight="18" x14ac:dyDescent="0.35"/>
  <cols>
    <col min="1" max="1" width="141.109375" style="22" customWidth="1"/>
    <col min="2" max="2" width="3.44140625" style="22" customWidth="1"/>
    <col min="3" max="3" width="117.109375" style="22" customWidth="1"/>
    <col min="4" max="4" width="3.6640625" style="22" customWidth="1"/>
    <col min="5" max="16384" width="9.109375" style="22"/>
  </cols>
  <sheetData>
    <row r="1" spans="1:4" ht="91.8" x14ac:dyDescent="1.65">
      <c r="A1" s="49" t="e" vm="1">
        <v>#VALUE!</v>
      </c>
      <c r="B1" s="49"/>
      <c r="C1" s="49"/>
    </row>
    <row r="2" spans="1:4" x14ac:dyDescent="0.35">
      <c r="A2" s="26" t="s">
        <v>46</v>
      </c>
      <c r="B2" s="30"/>
      <c r="C2" s="27"/>
      <c r="D2" s="30"/>
    </row>
    <row r="3" spans="1:4" x14ac:dyDescent="0.35">
      <c r="A3" s="26" t="s">
        <v>47</v>
      </c>
      <c r="B3" s="30"/>
      <c r="C3" s="26" t="s">
        <v>71</v>
      </c>
      <c r="D3" s="30"/>
    </row>
    <row r="4" spans="1:4" ht="90" x14ac:dyDescent="0.35">
      <c r="A4" s="21" t="s">
        <v>119</v>
      </c>
      <c r="B4" s="30"/>
      <c r="C4" s="21" t="s">
        <v>72</v>
      </c>
      <c r="D4" s="30"/>
    </row>
    <row r="5" spans="1:4" ht="21" x14ac:dyDescent="0.35">
      <c r="A5" s="26" t="s">
        <v>2</v>
      </c>
      <c r="B5" s="30"/>
      <c r="C5" s="28" t="s">
        <v>1</v>
      </c>
      <c r="D5" s="30"/>
    </row>
    <row r="6" spans="1:4" ht="54" x14ac:dyDescent="0.35">
      <c r="A6" s="23" t="s">
        <v>3</v>
      </c>
      <c r="B6" s="30"/>
      <c r="C6" s="21" t="s">
        <v>106</v>
      </c>
      <c r="D6" s="30"/>
    </row>
    <row r="7" spans="1:4" x14ac:dyDescent="0.35">
      <c r="A7" s="24" t="s">
        <v>102</v>
      </c>
      <c r="B7" s="30"/>
      <c r="D7" s="30"/>
    </row>
    <row r="8" spans="1:4" x14ac:dyDescent="0.35">
      <c r="A8" s="24" t="s">
        <v>48</v>
      </c>
      <c r="B8" s="30"/>
      <c r="D8" s="30"/>
    </row>
    <row r="9" spans="1:4" x14ac:dyDescent="0.35">
      <c r="A9" s="24" t="s">
        <v>4</v>
      </c>
      <c r="B9" s="30"/>
      <c r="C9" s="29"/>
      <c r="D9" s="30"/>
    </row>
    <row r="10" spans="1:4" x14ac:dyDescent="0.35">
      <c r="A10" s="25" t="s">
        <v>103</v>
      </c>
      <c r="B10" s="30"/>
      <c r="C10" s="26" t="s">
        <v>73</v>
      </c>
      <c r="D10" s="30"/>
    </row>
    <row r="11" spans="1:4" ht="54" x14ac:dyDescent="0.35">
      <c r="A11" s="23" t="e" vm="2">
        <v>#VALUE!</v>
      </c>
      <c r="B11" s="30"/>
      <c r="C11" s="21" t="s">
        <v>122</v>
      </c>
      <c r="D11" s="30"/>
    </row>
    <row r="12" spans="1:4" x14ac:dyDescent="0.35">
      <c r="A12" s="24" t="s">
        <v>104</v>
      </c>
      <c r="B12" s="30"/>
      <c r="D12" s="30"/>
    </row>
    <row r="13" spans="1:4" x14ac:dyDescent="0.35">
      <c r="A13" s="24" t="s">
        <v>49</v>
      </c>
      <c r="B13" s="30"/>
      <c r="C13" s="26" t="s">
        <v>74</v>
      </c>
      <c r="D13" s="30"/>
    </row>
    <row r="14" spans="1:4" x14ac:dyDescent="0.35">
      <c r="A14" s="24" t="s">
        <v>50</v>
      </c>
      <c r="B14" s="30"/>
      <c r="C14" s="23" t="s">
        <v>75</v>
      </c>
      <c r="D14" s="30"/>
    </row>
    <row r="15" spans="1:4" ht="16.8" customHeight="1" x14ac:dyDescent="0.35">
      <c r="A15" s="24" t="s">
        <v>105</v>
      </c>
      <c r="B15" s="30"/>
      <c r="C15" s="23" t="s">
        <v>76</v>
      </c>
      <c r="D15" s="30"/>
    </row>
    <row r="16" spans="1:4" ht="28.8" customHeight="1" x14ac:dyDescent="0.35">
      <c r="A16" s="38" t="s">
        <v>81</v>
      </c>
      <c r="B16" s="30"/>
      <c r="C16" s="23" t="s">
        <v>77</v>
      </c>
      <c r="D16" s="30"/>
    </row>
    <row r="17" spans="1:4" ht="36" x14ac:dyDescent="0.35">
      <c r="A17" s="24" t="s">
        <v>124</v>
      </c>
      <c r="B17" s="30"/>
      <c r="C17" s="23" t="s">
        <v>107</v>
      </c>
      <c r="D17" s="30"/>
    </row>
    <row r="18" spans="1:4" x14ac:dyDescent="0.35">
      <c r="A18" s="24" t="s">
        <v>125</v>
      </c>
      <c r="B18" s="30"/>
      <c r="C18" s="23" t="s">
        <v>0</v>
      </c>
      <c r="D18" s="30"/>
    </row>
    <row r="19" spans="1:4" ht="36" x14ac:dyDescent="0.35">
      <c r="A19" s="24" t="s">
        <v>126</v>
      </c>
      <c r="B19" s="30"/>
      <c r="C19" s="23" t="s">
        <v>78</v>
      </c>
      <c r="D19" s="30"/>
    </row>
    <row r="20" spans="1:4" x14ac:dyDescent="0.35">
      <c r="A20" s="24" t="s">
        <v>127</v>
      </c>
      <c r="B20" s="30"/>
      <c r="D20" s="30"/>
    </row>
    <row r="21" spans="1:4" x14ac:dyDescent="0.35">
      <c r="A21" s="26" t="s">
        <v>51</v>
      </c>
      <c r="B21" s="30"/>
      <c r="C21" s="26" t="s">
        <v>79</v>
      </c>
      <c r="D21" s="30"/>
    </row>
    <row r="22" spans="1:4" x14ac:dyDescent="0.35">
      <c r="A22" s="23" t="s">
        <v>52</v>
      </c>
      <c r="B22" s="30"/>
      <c r="C22" s="23" t="s">
        <v>80</v>
      </c>
      <c r="D22" s="30"/>
    </row>
    <row r="23" spans="1:4" ht="36" x14ac:dyDescent="0.35">
      <c r="A23" s="24" t="s">
        <v>53</v>
      </c>
      <c r="B23" s="30"/>
      <c r="C23" s="23" t="s">
        <v>108</v>
      </c>
      <c r="D23" s="30"/>
    </row>
    <row r="24" spans="1:4" x14ac:dyDescent="0.35">
      <c r="A24" s="25" t="s">
        <v>54</v>
      </c>
      <c r="B24" s="30"/>
      <c r="C24" s="32" t="s">
        <v>82</v>
      </c>
      <c r="D24" s="30"/>
    </row>
    <row r="25" spans="1:4" x14ac:dyDescent="0.35">
      <c r="A25" s="24" t="s">
        <v>128</v>
      </c>
      <c r="B25" s="30"/>
      <c r="C25" s="32" t="s">
        <v>109</v>
      </c>
      <c r="D25" s="30"/>
    </row>
    <row r="26" spans="1:4" x14ac:dyDescent="0.35">
      <c r="A26" s="25" t="s">
        <v>54</v>
      </c>
      <c r="B26" s="30"/>
      <c r="C26" s="23" t="s">
        <v>83</v>
      </c>
      <c r="D26" s="30"/>
    </row>
    <row r="27" spans="1:4" ht="36" x14ac:dyDescent="0.35">
      <c r="A27" s="23" t="s">
        <v>55</v>
      </c>
      <c r="B27" s="30"/>
      <c r="C27" s="23" t="s">
        <v>84</v>
      </c>
      <c r="D27" s="30"/>
    </row>
    <row r="28" spans="1:4" x14ac:dyDescent="0.35">
      <c r="A28" s="24" t="s">
        <v>129</v>
      </c>
      <c r="B28" s="30"/>
      <c r="C28" s="23" t="s">
        <v>85</v>
      </c>
      <c r="D28" s="30"/>
    </row>
    <row r="29" spans="1:4" ht="36" x14ac:dyDescent="0.35">
      <c r="A29" s="23" t="s">
        <v>56</v>
      </c>
      <c r="B29" s="30"/>
      <c r="C29" s="23" t="s">
        <v>86</v>
      </c>
      <c r="D29" s="30"/>
    </row>
    <row r="30" spans="1:4" x14ac:dyDescent="0.35">
      <c r="A30" s="24" t="s">
        <v>57</v>
      </c>
      <c r="B30" s="30"/>
      <c r="C30" s="23" t="s">
        <v>87</v>
      </c>
      <c r="D30" s="30"/>
    </row>
    <row r="31" spans="1:4" ht="36" x14ac:dyDescent="0.35">
      <c r="A31" s="31" t="s">
        <v>58</v>
      </c>
      <c r="B31" s="30"/>
      <c r="C31" s="23" t="s">
        <v>110</v>
      </c>
      <c r="D31" s="30"/>
    </row>
    <row r="32" spans="1:4" x14ac:dyDescent="0.35">
      <c r="A32" s="26" t="s">
        <v>59</v>
      </c>
      <c r="B32" s="30"/>
      <c r="D32" s="30"/>
    </row>
    <row r="33" spans="1:4" x14ac:dyDescent="0.35">
      <c r="A33" s="23" t="s">
        <v>60</v>
      </c>
      <c r="B33" s="30"/>
      <c r="D33" s="30"/>
    </row>
    <row r="34" spans="1:4" x14ac:dyDescent="0.35">
      <c r="A34" s="24" t="s">
        <v>61</v>
      </c>
      <c r="B34" s="30"/>
      <c r="D34" s="30"/>
    </row>
    <row r="35" spans="1:4" ht="36" x14ac:dyDescent="0.35">
      <c r="A35" s="34" t="s">
        <v>121</v>
      </c>
      <c r="B35" s="30"/>
      <c r="D35" s="30"/>
    </row>
    <row r="36" spans="1:4" x14ac:dyDescent="0.35">
      <c r="A36" s="34" t="s">
        <v>62</v>
      </c>
      <c r="B36" s="30"/>
      <c r="D36" s="30"/>
    </row>
    <row r="37" spans="1:4" x14ac:dyDescent="0.35">
      <c r="A37" s="24" t="s">
        <v>63</v>
      </c>
      <c r="B37" s="30"/>
      <c r="D37" s="30"/>
    </row>
    <row r="38" spans="1:4" x14ac:dyDescent="0.35">
      <c r="A38" s="21" t="s">
        <v>64</v>
      </c>
      <c r="B38" s="30"/>
      <c r="D38" s="30"/>
    </row>
    <row r="39" spans="1:4" x14ac:dyDescent="0.35">
      <c r="A39" s="32" t="s">
        <v>65</v>
      </c>
      <c r="B39" s="30"/>
      <c r="D39" s="30"/>
    </row>
    <row r="40" spans="1:4" x14ac:dyDescent="0.35">
      <c r="A40" s="24" t="s">
        <v>101</v>
      </c>
      <c r="B40" s="30"/>
      <c r="D40" s="30"/>
    </row>
    <row r="41" spans="1:4" x14ac:dyDescent="0.35">
      <c r="A41" s="31" t="s">
        <v>66</v>
      </c>
      <c r="B41" s="30"/>
      <c r="D41" s="30"/>
    </row>
    <row r="42" spans="1:4" x14ac:dyDescent="0.35">
      <c r="A42" s="23" t="s">
        <v>67</v>
      </c>
      <c r="B42" s="30"/>
      <c r="D42" s="30"/>
    </row>
    <row r="43" spans="1:4" x14ac:dyDescent="0.35">
      <c r="A43" s="24" t="s">
        <v>68</v>
      </c>
      <c r="B43" s="30"/>
      <c r="D43" s="30"/>
    </row>
    <row r="44" spans="1:4" x14ac:dyDescent="0.35">
      <c r="A44" s="34" t="s">
        <v>69</v>
      </c>
      <c r="B44" s="30"/>
      <c r="D44" s="30"/>
    </row>
    <row r="45" spans="1:4" ht="36" x14ac:dyDescent="0.35">
      <c r="A45" s="34" t="s">
        <v>100</v>
      </c>
      <c r="B45" s="30"/>
      <c r="D45" s="30"/>
    </row>
    <row r="46" spans="1:4" x14ac:dyDescent="0.35">
      <c r="A46" s="34" t="s">
        <v>70</v>
      </c>
      <c r="B46" s="30"/>
      <c r="D46" s="30"/>
    </row>
    <row r="47" spans="1:4" x14ac:dyDescent="0.35">
      <c r="A47" s="27"/>
      <c r="B47" s="27"/>
      <c r="C47" s="27"/>
      <c r="D47" s="30"/>
    </row>
  </sheetData>
  <mergeCells count="1">
    <mergeCell ref="A1:C1"/>
  </mergeCells>
  <hyperlinks>
    <hyperlink ref="C5" r:id="rId1" xr:uid="{85D9249B-F4C6-4539-82F2-DBCE2B791ACC}"/>
  </hyperlinks>
  <pageMargins left="0.7" right="0.7" top="0.75" bottom="0.75" header="0.3" footer="0.3"/>
  <pageSetup scale="47" orientation="landscape" horizontalDpi="0" verticalDpi="0" r:id="rId2"/>
  <rowBreaks count="1" manualBreakCount="1">
    <brk id="20" max="16383" man="1"/>
  </rowBreaks>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A9E7-0DC5-4A24-9F94-E9EE04B08D28}">
  <sheetPr>
    <tabColor theme="4"/>
  </sheetPr>
  <dimension ref="A5:B9"/>
  <sheetViews>
    <sheetView workbookViewId="0">
      <selection activeCell="A12" sqref="A12"/>
    </sheetView>
  </sheetViews>
  <sheetFormatPr baseColWidth="10" defaultColWidth="8.88671875" defaultRowHeight="15.6" x14ac:dyDescent="0.3"/>
  <cols>
    <col min="1" max="1" width="43.33203125" style="37" customWidth="1"/>
    <col min="2" max="2" width="57.6640625" style="37" customWidth="1"/>
  </cols>
  <sheetData>
    <row r="5" spans="1:2" x14ac:dyDescent="0.3">
      <c r="A5" s="35" t="s">
        <v>88</v>
      </c>
    </row>
    <row r="7" spans="1:2" x14ac:dyDescent="0.3">
      <c r="A7" s="35" t="s">
        <v>89</v>
      </c>
      <c r="B7" s="36" t="s">
        <v>136</v>
      </c>
    </row>
    <row r="8" spans="1:2" x14ac:dyDescent="0.3">
      <c r="A8" s="35" t="s">
        <v>133</v>
      </c>
      <c r="B8" s="36" t="s">
        <v>137</v>
      </c>
    </row>
    <row r="9" spans="1:2" x14ac:dyDescent="0.3">
      <c r="A9" s="35" t="s">
        <v>90</v>
      </c>
      <c r="B9" s="47" t="s">
        <v>138</v>
      </c>
    </row>
  </sheetData>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2C83A-F410-4D61-BBB7-F301261F318A}">
  <dimension ref="A1:I51"/>
  <sheetViews>
    <sheetView topLeftCell="A18" workbookViewId="0">
      <selection activeCell="G31" sqref="G31"/>
    </sheetView>
  </sheetViews>
  <sheetFormatPr baseColWidth="10" defaultColWidth="8.88671875" defaultRowHeight="14.4" x14ac:dyDescent="0.3"/>
  <cols>
    <col min="1" max="1" width="45" style="1" customWidth="1"/>
    <col min="2" max="2" width="10.33203125" customWidth="1"/>
    <col min="3" max="3" width="16.109375" customWidth="1"/>
    <col min="4" max="4" width="4.44140625" customWidth="1"/>
    <col min="5" max="6" width="13.6640625" customWidth="1"/>
    <col min="7" max="7" width="49.5546875" customWidth="1"/>
    <col min="8" max="8" width="14.44140625" customWidth="1"/>
  </cols>
  <sheetData>
    <row r="1" spans="1:8" x14ac:dyDescent="0.3">
      <c r="A1"/>
    </row>
    <row r="5" spans="1:8" ht="15.6" x14ac:dyDescent="0.3">
      <c r="A5" s="43" t="str">
        <f>'En-tête'!B8</f>
        <v>Première Nation XYZ</v>
      </c>
    </row>
    <row r="6" spans="1:8" ht="15.6" x14ac:dyDescent="0.3">
      <c r="A6" s="43" t="s">
        <v>35</v>
      </c>
    </row>
    <row r="7" spans="1:8" ht="16.2" thickBot="1" x14ac:dyDescent="0.35">
      <c r="A7" s="45" t="str">
        <f>'En-tête'!B7</f>
        <v>Pour l'exercice se terminant le JJ MM AA</v>
      </c>
      <c r="B7" s="10"/>
      <c r="C7" s="10"/>
      <c r="D7" s="10"/>
      <c r="E7" s="10"/>
      <c r="F7" s="10"/>
      <c r="G7" s="10"/>
    </row>
    <row r="8" spans="1:8" x14ac:dyDescent="0.3">
      <c r="F8" s="1" t="s">
        <v>5</v>
      </c>
      <c r="G8" s="6" t="s">
        <v>6</v>
      </c>
    </row>
    <row r="9" spans="1:8" x14ac:dyDescent="0.3">
      <c r="A9" s="1" t="s">
        <v>91</v>
      </c>
    </row>
    <row r="10" spans="1:8" x14ac:dyDescent="0.3">
      <c r="B10" s="6" t="s">
        <v>130</v>
      </c>
      <c r="C10" s="7"/>
      <c r="D10" s="7"/>
      <c r="E10" s="7"/>
      <c r="F10" s="7"/>
    </row>
    <row r="11" spans="1:8" x14ac:dyDescent="0.3">
      <c r="A11" s="1" t="s">
        <v>7</v>
      </c>
    </row>
    <row r="12" spans="1:8" x14ac:dyDescent="0.3">
      <c r="B12" s="6" t="s">
        <v>6</v>
      </c>
      <c r="C12" s="7"/>
      <c r="D12" s="7"/>
      <c r="E12" s="7"/>
      <c r="F12" s="7"/>
    </row>
    <row r="13" spans="1:8" ht="15" thickBot="1" x14ac:dyDescent="0.35">
      <c r="A13" s="8"/>
      <c r="B13" s="9"/>
      <c r="C13" s="10"/>
      <c r="D13" s="10"/>
      <c r="E13" s="10"/>
      <c r="F13" s="10"/>
      <c r="G13" s="10"/>
    </row>
    <row r="14" spans="1:8" x14ac:dyDescent="0.3">
      <c r="A14" s="1" t="s">
        <v>123</v>
      </c>
      <c r="C14" s="39" t="s">
        <v>8</v>
      </c>
      <c r="D14" s="40"/>
      <c r="E14" s="41" t="s">
        <v>31</v>
      </c>
      <c r="F14" s="41" t="s">
        <v>30</v>
      </c>
      <c r="G14" s="1" t="s">
        <v>9</v>
      </c>
    </row>
    <row r="15" spans="1:8" x14ac:dyDescent="0.3">
      <c r="A15" s="1" t="s">
        <v>10</v>
      </c>
      <c r="E15" s="15"/>
      <c r="F15" s="15"/>
      <c r="G15" s="3"/>
      <c r="H15" s="3"/>
    </row>
    <row r="16" spans="1:8" x14ac:dyDescent="0.3">
      <c r="A16" s="2" t="s">
        <v>132</v>
      </c>
      <c r="C16" s="4">
        <v>9502943.0399999991</v>
      </c>
      <c r="D16" s="13"/>
      <c r="E16" s="16">
        <v>9599473.0800000001</v>
      </c>
      <c r="F16" s="16">
        <v>9119499.425999999</v>
      </c>
      <c r="G16" s="5"/>
      <c r="H16" s="3"/>
    </row>
    <row r="17" spans="1:8" x14ac:dyDescent="0.3">
      <c r="A17" s="2" t="s">
        <v>12</v>
      </c>
      <c r="C17" s="4">
        <v>4136667.1199999996</v>
      </c>
      <c r="D17" s="13"/>
      <c r="E17" s="16">
        <v>3854780.28</v>
      </c>
      <c r="F17" s="16">
        <v>3662041.2659999998</v>
      </c>
      <c r="G17" s="5"/>
      <c r="H17" s="3"/>
    </row>
    <row r="18" spans="1:8" x14ac:dyDescent="0.3">
      <c r="A18" s="2" t="s">
        <v>131</v>
      </c>
      <c r="C18" s="4">
        <v>1308062.52</v>
      </c>
      <c r="D18" s="13"/>
      <c r="E18" s="16">
        <v>1704078</v>
      </c>
      <c r="F18" s="16">
        <v>1618874.0999999999</v>
      </c>
      <c r="G18" s="5"/>
      <c r="H18" s="3"/>
    </row>
    <row r="19" spans="1:8" x14ac:dyDescent="0.3">
      <c r="A19" s="2" t="s">
        <v>13</v>
      </c>
      <c r="C19" s="4">
        <v>777133.79999999993</v>
      </c>
      <c r="D19" s="13"/>
      <c r="E19" s="16">
        <v>803788.2</v>
      </c>
      <c r="F19" s="16">
        <v>763598.78999999992</v>
      </c>
      <c r="G19" s="5"/>
      <c r="H19" s="3"/>
    </row>
    <row r="20" spans="1:8" x14ac:dyDescent="0.3">
      <c r="A20" s="2" t="s">
        <v>120</v>
      </c>
      <c r="C20" s="4">
        <v>459000</v>
      </c>
      <c r="D20" s="13"/>
      <c r="E20" s="16">
        <v>0</v>
      </c>
      <c r="F20" s="16">
        <v>0</v>
      </c>
      <c r="G20" s="5"/>
      <c r="H20" s="3"/>
    </row>
    <row r="21" spans="1:8" x14ac:dyDescent="0.3">
      <c r="A21" s="2" t="s">
        <v>14</v>
      </c>
      <c r="C21" s="4">
        <v>210754.08</v>
      </c>
      <c r="D21" s="13"/>
      <c r="E21" s="16">
        <v>247488.12</v>
      </c>
      <c r="F21" s="16">
        <v>235113.71400000001</v>
      </c>
      <c r="G21" s="5"/>
      <c r="H21" s="3"/>
    </row>
    <row r="22" spans="1:8" x14ac:dyDescent="0.3">
      <c r="A22" s="2" t="s">
        <v>27</v>
      </c>
      <c r="C22" s="4">
        <v>554504.4</v>
      </c>
      <c r="D22" s="13"/>
      <c r="E22" s="16">
        <v>1581765.1199999999</v>
      </c>
      <c r="F22" s="16">
        <v>1502676.8639999998</v>
      </c>
      <c r="G22" s="5"/>
      <c r="H22" s="3"/>
    </row>
    <row r="23" spans="1:8" x14ac:dyDescent="0.3">
      <c r="A23" t="s">
        <v>32</v>
      </c>
      <c r="C23" s="4">
        <v>341179.92</v>
      </c>
      <c r="D23" s="13"/>
      <c r="E23" s="16">
        <v>963304.2</v>
      </c>
      <c r="F23" s="16">
        <v>915138.99</v>
      </c>
      <c r="G23" s="5"/>
      <c r="H23" s="3"/>
    </row>
    <row r="24" spans="1:8" x14ac:dyDescent="0.3">
      <c r="A24" t="s">
        <v>32</v>
      </c>
      <c r="C24" s="4">
        <v>0</v>
      </c>
      <c r="D24" s="13"/>
      <c r="E24" s="16">
        <v>432781.92</v>
      </c>
      <c r="F24" s="16">
        <v>411142.82399999996</v>
      </c>
      <c r="G24" s="5"/>
      <c r="H24" s="3"/>
    </row>
    <row r="25" spans="1:8" x14ac:dyDescent="0.3">
      <c r="A25" s="2" t="s">
        <v>33</v>
      </c>
      <c r="C25" s="4">
        <v>198720</v>
      </c>
      <c r="D25" s="13"/>
      <c r="E25" s="16">
        <v>179461.8</v>
      </c>
      <c r="F25" s="16">
        <v>170488.71</v>
      </c>
      <c r="G25" s="5"/>
      <c r="H25" s="3"/>
    </row>
    <row r="26" spans="1:8" x14ac:dyDescent="0.3">
      <c r="A26" t="s">
        <v>32</v>
      </c>
      <c r="C26" s="4">
        <v>30240</v>
      </c>
      <c r="D26" s="13"/>
      <c r="E26" s="16">
        <v>273508.56</v>
      </c>
      <c r="F26" s="16">
        <v>259833.13199999998</v>
      </c>
      <c r="G26" s="5"/>
      <c r="H26" s="3"/>
    </row>
    <row r="27" spans="1:8" x14ac:dyDescent="0.3">
      <c r="A27" s="2" t="s">
        <v>15</v>
      </c>
      <c r="C27" s="4">
        <v>128372.04</v>
      </c>
      <c r="D27" s="13"/>
      <c r="E27" s="16">
        <v>154953.72</v>
      </c>
      <c r="F27" s="16">
        <v>147206.03399999999</v>
      </c>
      <c r="G27" s="5"/>
      <c r="H27" s="3"/>
    </row>
    <row r="28" spans="1:8" x14ac:dyDescent="0.3">
      <c r="A28" s="2" t="s">
        <v>111</v>
      </c>
      <c r="C28" s="4">
        <v>83181.599999999991</v>
      </c>
      <c r="D28" s="13"/>
      <c r="E28" s="16">
        <v>87655.319999999992</v>
      </c>
      <c r="F28" s="16">
        <v>83272.553999999989</v>
      </c>
      <c r="G28" s="5"/>
      <c r="H28" s="3"/>
    </row>
    <row r="29" spans="1:8" x14ac:dyDescent="0.3">
      <c r="A29" s="2" t="s">
        <v>28</v>
      </c>
      <c r="C29" s="4">
        <v>28481.399999999998</v>
      </c>
      <c r="D29" s="13"/>
      <c r="E29" s="16">
        <v>108645.48</v>
      </c>
      <c r="F29" s="16">
        <v>103213.20599999999</v>
      </c>
      <c r="G29" s="5"/>
      <c r="H29" s="3"/>
    </row>
    <row r="30" spans="1:8" x14ac:dyDescent="0.3">
      <c r="A30" s="2" t="s">
        <v>29</v>
      </c>
      <c r="C30" s="4">
        <v>50133.24</v>
      </c>
      <c r="D30" s="13"/>
      <c r="E30" s="16">
        <v>48664.439999999995</v>
      </c>
      <c r="F30" s="16">
        <v>46231.217999999993</v>
      </c>
      <c r="G30" s="5"/>
      <c r="H30" s="3"/>
    </row>
    <row r="31" spans="1:8" x14ac:dyDescent="0.3">
      <c r="A31" s="1" t="s">
        <v>37</v>
      </c>
      <c r="C31" s="11">
        <f>SUM(C16:C30)</f>
        <v>17809373.159999996</v>
      </c>
      <c r="D31" s="14"/>
      <c r="E31" s="17">
        <f>SUM(E16:E30)</f>
        <v>20040348.239999998</v>
      </c>
      <c r="F31" s="17">
        <f>SUM(F16:F30)</f>
        <v>19038330.827999994</v>
      </c>
      <c r="G31" s="3"/>
      <c r="H31" s="3"/>
    </row>
    <row r="32" spans="1:8" x14ac:dyDescent="0.3">
      <c r="C32" s="4"/>
      <c r="D32" s="13"/>
      <c r="E32" s="16"/>
      <c r="F32" s="16"/>
      <c r="G32" s="3"/>
      <c r="H32" s="3"/>
    </row>
    <row r="33" spans="1:9" x14ac:dyDescent="0.3">
      <c r="A33" s="1" t="s">
        <v>16</v>
      </c>
      <c r="C33" s="4"/>
      <c r="D33" s="13"/>
      <c r="E33" s="16"/>
      <c r="F33" s="16"/>
      <c r="G33" s="3"/>
      <c r="H33" s="3"/>
      <c r="I33" s="4"/>
    </row>
    <row r="34" spans="1:9" x14ac:dyDescent="0.3">
      <c r="A34" s="2" t="s">
        <v>17</v>
      </c>
      <c r="C34" s="4">
        <v>698571.36</v>
      </c>
      <c r="D34" s="13"/>
      <c r="E34" s="16">
        <v>894297.59999999998</v>
      </c>
      <c r="F34" s="16">
        <v>85500</v>
      </c>
      <c r="G34" s="3"/>
      <c r="H34" s="3"/>
      <c r="I34" s="4"/>
    </row>
    <row r="35" spans="1:9" x14ac:dyDescent="0.3">
      <c r="A35" s="2" t="s">
        <v>135</v>
      </c>
      <c r="C35" s="4">
        <v>0</v>
      </c>
      <c r="D35" s="13"/>
      <c r="E35" s="16">
        <v>363936.24</v>
      </c>
      <c r="F35" s="16">
        <v>76669.56</v>
      </c>
      <c r="H35" s="3"/>
      <c r="I35" s="4"/>
    </row>
    <row r="36" spans="1:9" x14ac:dyDescent="0.3">
      <c r="A36" s="2" t="s">
        <v>18</v>
      </c>
      <c r="C36" s="4">
        <v>1698568.92</v>
      </c>
      <c r="D36" s="13"/>
      <c r="E36" s="16">
        <v>1474894.8</v>
      </c>
      <c r="F36" s="16">
        <v>8208</v>
      </c>
      <c r="G36" s="3"/>
      <c r="H36" s="3"/>
      <c r="I36" s="4"/>
    </row>
    <row r="37" spans="1:9" x14ac:dyDescent="0.3">
      <c r="A37" s="2" t="s">
        <v>34</v>
      </c>
      <c r="C37" s="4">
        <v>37800</v>
      </c>
      <c r="D37" s="13"/>
      <c r="E37" s="16">
        <v>6352.5599999999995</v>
      </c>
      <c r="F37" s="16">
        <v>186048</v>
      </c>
      <c r="G37" s="3"/>
      <c r="H37" s="3"/>
      <c r="I37" s="4"/>
    </row>
    <row r="38" spans="1:9" x14ac:dyDescent="0.3">
      <c r="A38" s="2" t="s">
        <v>20</v>
      </c>
      <c r="C38" s="4">
        <v>1091801.1599999999</v>
      </c>
      <c r="D38" s="13"/>
      <c r="E38" s="16">
        <v>1043274.6</v>
      </c>
      <c r="F38" s="16">
        <v>36912.401999999995</v>
      </c>
      <c r="G38" s="3"/>
      <c r="H38" s="3"/>
      <c r="I38" s="4"/>
    </row>
    <row r="39" spans="1:9" x14ac:dyDescent="0.3">
      <c r="A39" s="2" t="s">
        <v>134</v>
      </c>
      <c r="C39" s="4">
        <v>0</v>
      </c>
      <c r="D39" s="13"/>
      <c r="E39" s="16">
        <v>413445.24</v>
      </c>
      <c r="F39" s="16">
        <v>18000</v>
      </c>
      <c r="G39" s="3"/>
      <c r="H39" s="3"/>
      <c r="I39" s="4"/>
    </row>
    <row r="40" spans="1:9" x14ac:dyDescent="0.3">
      <c r="A40" s="2" t="s">
        <v>22</v>
      </c>
      <c r="C40" s="4">
        <v>686790</v>
      </c>
      <c r="D40" s="13"/>
      <c r="E40" s="16">
        <v>796631.4</v>
      </c>
      <c r="F40" s="16">
        <v>2052</v>
      </c>
      <c r="G40" s="3"/>
      <c r="H40" s="3"/>
      <c r="I40" s="4"/>
    </row>
    <row r="41" spans="1:9" x14ac:dyDescent="0.3">
      <c r="A41" s="2" t="s">
        <v>23</v>
      </c>
      <c r="C41" s="4">
        <v>341290.8</v>
      </c>
      <c r="D41" s="13"/>
      <c r="E41" s="16">
        <v>534013.91999999993</v>
      </c>
      <c r="F41" s="16">
        <v>41040</v>
      </c>
      <c r="G41" s="3"/>
      <c r="H41" s="3"/>
      <c r="I41" s="4"/>
    </row>
    <row r="42" spans="1:9" x14ac:dyDescent="0.3">
      <c r="A42" s="2" t="s">
        <v>112</v>
      </c>
      <c r="C42" s="4">
        <v>107997.12</v>
      </c>
      <c r="D42" s="13"/>
      <c r="E42" s="16">
        <v>87132.599999999991</v>
      </c>
      <c r="F42" s="16">
        <v>23940</v>
      </c>
      <c r="G42" s="3"/>
      <c r="H42" s="3"/>
      <c r="I42" s="4"/>
    </row>
    <row r="43" spans="1:9" x14ac:dyDescent="0.3">
      <c r="A43" s="2" t="s">
        <v>21</v>
      </c>
      <c r="C43" s="4">
        <v>169259.04</v>
      </c>
      <c r="D43" s="13"/>
      <c r="E43" s="16">
        <v>170606.88</v>
      </c>
      <c r="F43" s="16">
        <v>151984.79999999999</v>
      </c>
      <c r="G43" s="3"/>
      <c r="H43" s="3"/>
      <c r="I43" s="4"/>
    </row>
    <row r="44" spans="1:9" x14ac:dyDescent="0.3">
      <c r="A44" s="2" t="s">
        <v>24</v>
      </c>
      <c r="C44" s="4">
        <v>488779.19999999995</v>
      </c>
      <c r="D44" s="13"/>
      <c r="E44" s="16">
        <v>370166.39999999997</v>
      </c>
      <c r="F44" s="16">
        <v>11185.451999999999</v>
      </c>
      <c r="G44" s="3"/>
      <c r="H44" s="3"/>
      <c r="I44" s="4"/>
    </row>
    <row r="45" spans="1:9" x14ac:dyDescent="0.3">
      <c r="A45" s="2" t="s">
        <v>34</v>
      </c>
      <c r="C45" s="4">
        <v>4466.16</v>
      </c>
      <c r="D45" s="13"/>
      <c r="E45" s="16">
        <v>2479.6799999999998</v>
      </c>
      <c r="F45" s="16">
        <v>69494.399999999994</v>
      </c>
      <c r="G45" s="3"/>
      <c r="H45" s="3"/>
      <c r="I45" s="4"/>
    </row>
    <row r="46" spans="1:9" x14ac:dyDescent="0.3">
      <c r="A46" s="2" t="s">
        <v>113</v>
      </c>
      <c r="C46" s="4">
        <v>11358101.52</v>
      </c>
      <c r="D46" s="13"/>
      <c r="E46" s="16">
        <v>24795</v>
      </c>
      <c r="F46" s="16">
        <v>308362.68</v>
      </c>
      <c r="G46" s="3"/>
      <c r="H46" s="3"/>
      <c r="I46" s="4"/>
    </row>
    <row r="47" spans="1:9" x14ac:dyDescent="0.3">
      <c r="A47" s="1" t="s">
        <v>36</v>
      </c>
      <c r="C47" s="11">
        <f>SUM(C34:C46)</f>
        <v>16683425.279999999</v>
      </c>
      <c r="D47" s="14"/>
      <c r="E47" s="17">
        <f>SUM(E34:E46)</f>
        <v>6182026.9199999999</v>
      </c>
      <c r="F47" s="17">
        <f>SUM(F34:F46)</f>
        <v>1019397.294</v>
      </c>
      <c r="G47" s="3"/>
      <c r="H47" s="3"/>
    </row>
    <row r="48" spans="1:9" x14ac:dyDescent="0.3">
      <c r="C48" s="4"/>
      <c r="D48" s="13"/>
      <c r="E48" s="16"/>
      <c r="F48" s="16"/>
      <c r="G48" s="3"/>
      <c r="H48" s="3"/>
    </row>
    <row r="49" spans="1:8" ht="15" thickBot="1" x14ac:dyDescent="0.35">
      <c r="A49" s="1" t="s">
        <v>38</v>
      </c>
      <c r="C49" s="48">
        <f>C31-C47</f>
        <v>1125947.8799999971</v>
      </c>
      <c r="D49" s="14"/>
      <c r="E49" s="18">
        <f>E31-E47</f>
        <v>13858321.319999998</v>
      </c>
      <c r="F49" s="18">
        <f>F31-F47</f>
        <v>18018933.533999994</v>
      </c>
      <c r="G49" s="3"/>
      <c r="H49" s="3"/>
    </row>
    <row r="50" spans="1:8" x14ac:dyDescent="0.3">
      <c r="A50" s="33"/>
      <c r="E50" s="19"/>
      <c r="F50" s="19"/>
    </row>
    <row r="51" spans="1:8" x14ac:dyDescent="0.3">
      <c r="E51" s="19"/>
      <c r="F51" s="1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658C-D5B6-40E1-A809-4C17081FA1D7}">
  <dimension ref="A1:I51"/>
  <sheetViews>
    <sheetView topLeftCell="A6" workbookViewId="0">
      <selection activeCell="B10" sqref="B10"/>
    </sheetView>
  </sheetViews>
  <sheetFormatPr baseColWidth="10" defaultColWidth="8.88671875" defaultRowHeight="14.4" x14ac:dyDescent="0.3"/>
  <cols>
    <col min="1" max="1" width="45" style="1" customWidth="1"/>
    <col min="2" max="2" width="10.77734375" customWidth="1"/>
    <col min="3" max="3" width="15.88671875" customWidth="1"/>
    <col min="4" max="4" width="4.44140625" customWidth="1"/>
    <col min="5" max="6" width="13.6640625" customWidth="1"/>
    <col min="7" max="7" width="49.5546875" customWidth="1"/>
    <col min="8" max="8" width="14.44140625" customWidth="1"/>
  </cols>
  <sheetData>
    <row r="1" spans="1:8" x14ac:dyDescent="0.3">
      <c r="A1"/>
    </row>
    <row r="5" spans="1:8" ht="15.6" x14ac:dyDescent="0.3">
      <c r="A5" s="43" t="str">
        <f>'En-tête'!B8</f>
        <v>Première Nation XYZ</v>
      </c>
    </row>
    <row r="6" spans="1:8" ht="15.6" x14ac:dyDescent="0.3">
      <c r="A6" s="43" t="s">
        <v>35</v>
      </c>
    </row>
    <row r="7" spans="1:8" ht="16.2" thickBot="1" x14ac:dyDescent="0.35">
      <c r="A7" s="45" t="str">
        <f>'En-tête'!B7</f>
        <v>Pour l'exercice se terminant le JJ MM AA</v>
      </c>
      <c r="B7" s="10"/>
      <c r="C7" s="10"/>
      <c r="D7" s="10"/>
      <c r="E7" s="10"/>
      <c r="F7" s="10"/>
      <c r="G7" s="10"/>
    </row>
    <row r="8" spans="1:8" x14ac:dyDescent="0.3">
      <c r="F8" s="1" t="s">
        <v>5</v>
      </c>
      <c r="G8" s="42" t="s">
        <v>6</v>
      </c>
    </row>
    <row r="9" spans="1:8" x14ac:dyDescent="0.3">
      <c r="A9" s="1" t="s">
        <v>91</v>
      </c>
    </row>
    <row r="10" spans="1:8" x14ac:dyDescent="0.3">
      <c r="B10" s="6" t="s">
        <v>130</v>
      </c>
      <c r="C10" s="7"/>
      <c r="D10" s="7"/>
      <c r="E10" s="7"/>
      <c r="F10" s="7"/>
    </row>
    <row r="11" spans="1:8" x14ac:dyDescent="0.3">
      <c r="A11" s="1" t="s">
        <v>7</v>
      </c>
    </row>
    <row r="12" spans="1:8" x14ac:dyDescent="0.3">
      <c r="B12" s="6" t="s">
        <v>6</v>
      </c>
      <c r="C12" s="7"/>
      <c r="D12" s="7"/>
      <c r="E12" s="7"/>
      <c r="F12" s="7"/>
    </row>
    <row r="13" spans="1:8" ht="15" thickBot="1" x14ac:dyDescent="0.35">
      <c r="A13" s="8"/>
      <c r="B13" s="9"/>
      <c r="C13" s="10"/>
      <c r="D13" s="10"/>
      <c r="E13" s="10"/>
      <c r="F13" s="10"/>
      <c r="G13" s="10"/>
    </row>
    <row r="14" spans="1:8" x14ac:dyDescent="0.3">
      <c r="A14" s="1" t="s">
        <v>123</v>
      </c>
      <c r="C14" s="20" t="s">
        <v>8</v>
      </c>
      <c r="D14" s="1"/>
      <c r="E14" s="41" t="s">
        <v>31</v>
      </c>
      <c r="F14" s="41" t="s">
        <v>30</v>
      </c>
      <c r="G14" s="1" t="s">
        <v>9</v>
      </c>
    </row>
    <row r="15" spans="1:8" x14ac:dyDescent="0.3">
      <c r="A15" s="1" t="s">
        <v>10</v>
      </c>
      <c r="E15" s="15"/>
      <c r="F15" s="15"/>
      <c r="G15" s="3"/>
      <c r="H15" s="3"/>
    </row>
    <row r="16" spans="1:8" x14ac:dyDescent="0.3">
      <c r="A16" s="2" t="s">
        <v>11</v>
      </c>
      <c r="C16" s="4">
        <v>8579045.8000000007</v>
      </c>
      <c r="D16" s="13"/>
      <c r="E16" s="16">
        <v>8666190.9749999996</v>
      </c>
      <c r="F16" s="16">
        <v>8232881.4262499996</v>
      </c>
      <c r="H16" s="3"/>
    </row>
    <row r="17" spans="1:8" x14ac:dyDescent="0.3">
      <c r="A17" s="2" t="s">
        <v>12</v>
      </c>
      <c r="C17" s="4">
        <v>3734491.15</v>
      </c>
      <c r="D17" s="13"/>
      <c r="E17" s="16">
        <v>3480009.9750000001</v>
      </c>
      <c r="F17" s="16">
        <v>3306009.4762499998</v>
      </c>
      <c r="H17" s="3"/>
    </row>
    <row r="18" spans="1:8" x14ac:dyDescent="0.3">
      <c r="A18" s="2" t="s">
        <v>25</v>
      </c>
      <c r="C18" s="4">
        <v>1180889.7750000001</v>
      </c>
      <c r="D18" s="13"/>
      <c r="E18" s="16">
        <v>1538403.75</v>
      </c>
      <c r="F18" s="16">
        <v>1461483.5625</v>
      </c>
      <c r="H18" s="3"/>
    </row>
    <row r="19" spans="1:8" x14ac:dyDescent="0.3">
      <c r="A19" s="2" t="s">
        <v>13</v>
      </c>
      <c r="C19" s="4">
        <v>701579.125</v>
      </c>
      <c r="D19" s="13"/>
      <c r="E19" s="16">
        <v>725642.125</v>
      </c>
      <c r="F19" s="16">
        <v>689360.01875000005</v>
      </c>
      <c r="H19" s="3"/>
    </row>
    <row r="20" spans="1:8" x14ac:dyDescent="0.3">
      <c r="A20" s="2" t="s">
        <v>26</v>
      </c>
      <c r="C20" s="4">
        <v>414375</v>
      </c>
      <c r="D20" s="13"/>
      <c r="E20" s="16">
        <v>0</v>
      </c>
      <c r="F20" s="16">
        <v>0</v>
      </c>
      <c r="H20" s="3"/>
    </row>
    <row r="21" spans="1:8" x14ac:dyDescent="0.3">
      <c r="A21" s="2" t="s">
        <v>14</v>
      </c>
      <c r="C21" s="4">
        <v>190264.1</v>
      </c>
      <c r="D21" s="13"/>
      <c r="E21" s="16">
        <v>223426.77499999999</v>
      </c>
      <c r="F21" s="16">
        <v>212255.43625000003</v>
      </c>
      <c r="H21" s="3"/>
    </row>
    <row r="22" spans="1:8" x14ac:dyDescent="0.3">
      <c r="A22" s="2" t="s">
        <v>27</v>
      </c>
      <c r="C22" s="4">
        <v>500594.25</v>
      </c>
      <c r="D22" s="13"/>
      <c r="E22" s="16">
        <v>1427982.4000000001</v>
      </c>
      <c r="F22" s="16">
        <v>1356583.28</v>
      </c>
      <c r="H22" s="3"/>
    </row>
    <row r="23" spans="1:8" x14ac:dyDescent="0.3">
      <c r="A23" t="s">
        <v>32</v>
      </c>
      <c r="C23" s="4">
        <v>308009.65000000002</v>
      </c>
      <c r="D23" s="13"/>
      <c r="E23" s="16">
        <v>869649.625</v>
      </c>
      <c r="F23" s="16">
        <v>826167.14375000005</v>
      </c>
      <c r="H23" s="3"/>
    </row>
    <row r="24" spans="1:8" x14ac:dyDescent="0.3">
      <c r="A24" t="s">
        <v>32</v>
      </c>
      <c r="C24" s="4">
        <v>0</v>
      </c>
      <c r="D24" s="13"/>
      <c r="E24" s="16">
        <v>390705.9</v>
      </c>
      <c r="F24" s="16">
        <v>371170.60499999998</v>
      </c>
      <c r="H24" s="3"/>
    </row>
    <row r="25" spans="1:8" x14ac:dyDescent="0.3">
      <c r="A25" s="2" t="s">
        <v>33</v>
      </c>
      <c r="C25" s="4">
        <v>179400</v>
      </c>
      <c r="D25" s="13"/>
      <c r="E25" s="16">
        <v>162014.125</v>
      </c>
      <c r="F25" s="16">
        <v>153913.41875000001</v>
      </c>
      <c r="H25" s="3"/>
    </row>
    <row r="26" spans="1:8" x14ac:dyDescent="0.3">
      <c r="A26" t="s">
        <v>32</v>
      </c>
      <c r="C26" s="4">
        <v>27300</v>
      </c>
      <c r="D26" s="13"/>
      <c r="E26" s="16">
        <v>246917.45</v>
      </c>
      <c r="F26" s="16">
        <v>234571.57749999998</v>
      </c>
      <c r="H26" s="3"/>
    </row>
    <row r="27" spans="1:8" x14ac:dyDescent="0.3">
      <c r="A27" s="2" t="s">
        <v>15</v>
      </c>
      <c r="C27" s="4">
        <v>115891.425</v>
      </c>
      <c r="D27" s="13"/>
      <c r="E27" s="16">
        <v>139888.77499999999</v>
      </c>
      <c r="F27" s="16">
        <v>132894.33624999999</v>
      </c>
      <c r="H27" s="3"/>
    </row>
    <row r="28" spans="1:8" x14ac:dyDescent="0.3">
      <c r="A28" s="2" t="s">
        <v>111</v>
      </c>
      <c r="C28" s="4">
        <v>75094.5</v>
      </c>
      <c r="D28" s="13"/>
      <c r="E28" s="16">
        <v>79133.275000000009</v>
      </c>
      <c r="F28" s="16">
        <v>75176.611250000002</v>
      </c>
      <c r="H28" s="3"/>
    </row>
    <row r="29" spans="1:8" x14ac:dyDescent="0.3">
      <c r="A29" s="2" t="s">
        <v>28</v>
      </c>
      <c r="C29" s="4">
        <v>25712.375</v>
      </c>
      <c r="D29" s="13"/>
      <c r="E29" s="16">
        <v>98082.725000000006</v>
      </c>
      <c r="F29" s="16">
        <v>93178.588749999995</v>
      </c>
      <c r="H29" s="3"/>
    </row>
    <row r="30" spans="1:8" x14ac:dyDescent="0.3">
      <c r="A30" s="2" t="s">
        <v>29</v>
      </c>
      <c r="C30" s="4">
        <v>45259.175000000003</v>
      </c>
      <c r="D30" s="13"/>
      <c r="E30" s="16">
        <v>43933.175000000003</v>
      </c>
      <c r="F30" s="16">
        <v>41736.516250000001</v>
      </c>
      <c r="H30" s="3"/>
    </row>
    <row r="31" spans="1:8" x14ac:dyDescent="0.3">
      <c r="A31" s="1" t="s">
        <v>37</v>
      </c>
      <c r="C31" s="11">
        <f>SUM(C16:C30)</f>
        <v>16077906.325000003</v>
      </c>
      <c r="D31" s="14"/>
      <c r="E31" s="17">
        <f>SUM(E16:E30)</f>
        <v>18091981.049999997</v>
      </c>
      <c r="F31" s="17">
        <f>SUM(F16:F30)</f>
        <v>17187381.997499999</v>
      </c>
      <c r="H31" s="3"/>
    </row>
    <row r="32" spans="1:8" x14ac:dyDescent="0.3">
      <c r="C32" s="4"/>
      <c r="D32" s="13"/>
      <c r="E32" s="16"/>
      <c r="F32" s="16"/>
      <c r="H32" s="3"/>
    </row>
    <row r="33" spans="1:9" x14ac:dyDescent="0.3">
      <c r="A33" s="1" t="s">
        <v>16</v>
      </c>
      <c r="C33" s="4"/>
      <c r="D33" s="13"/>
      <c r="E33" s="16"/>
      <c r="F33" s="16"/>
      <c r="H33" s="3"/>
      <c r="I33" s="4"/>
    </row>
    <row r="34" spans="1:9" x14ac:dyDescent="0.3">
      <c r="A34" s="2" t="s">
        <v>17</v>
      </c>
      <c r="C34" s="4">
        <v>630654.70000000007</v>
      </c>
      <c r="D34" s="13"/>
      <c r="E34" s="16">
        <v>807352</v>
      </c>
      <c r="F34" s="16">
        <v>77187.5</v>
      </c>
      <c r="G34" s="3" t="s">
        <v>114</v>
      </c>
      <c r="H34" s="3"/>
      <c r="I34" s="4"/>
    </row>
    <row r="35" spans="1:9" x14ac:dyDescent="0.3">
      <c r="A35" s="2" t="s">
        <v>19</v>
      </c>
      <c r="C35" s="4">
        <v>0</v>
      </c>
      <c r="D35" s="13"/>
      <c r="E35" s="16">
        <v>328553.55</v>
      </c>
      <c r="F35" s="16">
        <v>69215.574999999997</v>
      </c>
      <c r="G35" s="3" t="s">
        <v>92</v>
      </c>
      <c r="H35" s="3"/>
      <c r="I35" s="4"/>
    </row>
    <row r="36" spans="1:9" x14ac:dyDescent="0.3">
      <c r="A36" s="2" t="s">
        <v>18</v>
      </c>
      <c r="C36" s="4">
        <v>1533430.2750000001</v>
      </c>
      <c r="D36" s="13"/>
      <c r="E36" s="16">
        <v>1331502.25</v>
      </c>
      <c r="F36" s="16">
        <v>7410</v>
      </c>
      <c r="G36" s="3" t="s">
        <v>116</v>
      </c>
      <c r="H36" s="3"/>
      <c r="I36" s="4"/>
    </row>
    <row r="37" spans="1:9" x14ac:dyDescent="0.3">
      <c r="A37" s="2" t="s">
        <v>34</v>
      </c>
      <c r="C37" s="4">
        <v>34125</v>
      </c>
      <c r="D37" s="13"/>
      <c r="E37" s="16">
        <v>5734.95</v>
      </c>
      <c r="F37" s="16">
        <v>167960</v>
      </c>
      <c r="G37" s="3" t="s">
        <v>117</v>
      </c>
      <c r="H37" s="3"/>
      <c r="I37" s="4"/>
    </row>
    <row r="38" spans="1:9" x14ac:dyDescent="0.3">
      <c r="A38" s="2" t="s">
        <v>20</v>
      </c>
      <c r="C38" s="4">
        <v>985653.82500000007</v>
      </c>
      <c r="D38" s="13"/>
      <c r="E38" s="16">
        <v>941845.125</v>
      </c>
      <c r="F38" s="16">
        <v>33323.696250000001</v>
      </c>
      <c r="G38" s="3" t="s">
        <v>118</v>
      </c>
      <c r="H38" s="3"/>
      <c r="I38" s="4"/>
    </row>
    <row r="39" spans="1:9" x14ac:dyDescent="0.3">
      <c r="A39" s="2" t="s">
        <v>21</v>
      </c>
      <c r="C39" s="4">
        <v>0</v>
      </c>
      <c r="D39" s="13"/>
      <c r="E39" s="16">
        <v>373249.17499999999</v>
      </c>
      <c r="F39" s="16">
        <v>16250</v>
      </c>
      <c r="G39" s="3" t="s">
        <v>96</v>
      </c>
      <c r="H39" s="3"/>
      <c r="I39" s="4"/>
    </row>
    <row r="40" spans="1:9" x14ac:dyDescent="0.3">
      <c r="A40" s="2" t="s">
        <v>22</v>
      </c>
      <c r="C40" s="4">
        <v>620018.75</v>
      </c>
      <c r="D40" s="13"/>
      <c r="E40" s="16">
        <v>719181.125</v>
      </c>
      <c r="F40" s="16">
        <v>1852.5</v>
      </c>
      <c r="G40" s="3" t="s">
        <v>95</v>
      </c>
      <c r="H40" s="3"/>
      <c r="I40" s="4"/>
    </row>
    <row r="41" spans="1:9" x14ac:dyDescent="0.3">
      <c r="A41" s="2" t="s">
        <v>23</v>
      </c>
      <c r="C41" s="4">
        <v>308109.75</v>
      </c>
      <c r="D41" s="13"/>
      <c r="E41" s="16">
        <v>482095.9</v>
      </c>
      <c r="F41" s="16">
        <v>37050</v>
      </c>
      <c r="G41" s="3" t="s">
        <v>97</v>
      </c>
      <c r="H41" s="3"/>
      <c r="I41" s="4"/>
    </row>
    <row r="42" spans="1:9" x14ac:dyDescent="0.3">
      <c r="A42" s="2" t="s">
        <v>112</v>
      </c>
      <c r="C42" s="4">
        <v>97497.400000000009</v>
      </c>
      <c r="D42" s="13"/>
      <c r="E42" s="16">
        <v>78661.375</v>
      </c>
      <c r="F42" s="16">
        <v>21612.5</v>
      </c>
      <c r="G42" s="3" t="s">
        <v>93</v>
      </c>
      <c r="H42" s="3"/>
      <c r="I42" s="4"/>
    </row>
    <row r="43" spans="1:9" x14ac:dyDescent="0.3">
      <c r="A43" s="2" t="s">
        <v>21</v>
      </c>
      <c r="C43" s="4">
        <v>152803.30000000002</v>
      </c>
      <c r="D43" s="13"/>
      <c r="E43" s="16">
        <v>154020.1</v>
      </c>
      <c r="F43" s="16">
        <v>137208.5</v>
      </c>
      <c r="G43" s="3" t="s">
        <v>94</v>
      </c>
      <c r="H43" s="3"/>
      <c r="I43" s="4"/>
    </row>
    <row r="44" spans="1:9" x14ac:dyDescent="0.3">
      <c r="A44" s="2" t="s">
        <v>24</v>
      </c>
      <c r="C44" s="4">
        <v>441259</v>
      </c>
      <c r="D44" s="13"/>
      <c r="E44" s="16">
        <v>334178</v>
      </c>
      <c r="F44" s="16">
        <v>10097.977499999999</v>
      </c>
      <c r="G44" s="3" t="s">
        <v>98</v>
      </c>
      <c r="H44" s="3"/>
      <c r="I44" s="4"/>
    </row>
    <row r="45" spans="1:9" x14ac:dyDescent="0.3">
      <c r="A45" s="2" t="s">
        <v>34</v>
      </c>
      <c r="C45" s="4">
        <v>4031.9500000000003</v>
      </c>
      <c r="D45" s="13"/>
      <c r="E45" s="16">
        <v>2238.6</v>
      </c>
      <c r="F45" s="16">
        <v>62738</v>
      </c>
      <c r="G45" s="3" t="s">
        <v>115</v>
      </c>
      <c r="H45" s="3"/>
      <c r="I45" s="4"/>
    </row>
    <row r="46" spans="1:9" x14ac:dyDescent="0.3">
      <c r="A46" s="2" t="s">
        <v>113</v>
      </c>
      <c r="C46" s="4">
        <v>10253841.65</v>
      </c>
      <c r="D46" s="13"/>
      <c r="E46" s="16">
        <v>22384.375</v>
      </c>
      <c r="F46" s="16">
        <v>278382.97500000003</v>
      </c>
      <c r="G46" s="3" t="s">
        <v>99</v>
      </c>
      <c r="H46" s="3"/>
      <c r="I46" s="4"/>
    </row>
    <row r="47" spans="1:9" x14ac:dyDescent="0.3">
      <c r="A47" s="1" t="s">
        <v>36</v>
      </c>
      <c r="C47" s="11">
        <f>SUM(C34:C46)</f>
        <v>15061425.600000001</v>
      </c>
      <c r="D47" s="14"/>
      <c r="E47" s="17">
        <f>SUM(E34:E46)</f>
        <v>5580996.5249999994</v>
      </c>
      <c r="F47" s="17">
        <f>SUM(F34:F46)</f>
        <v>920289.22375000012</v>
      </c>
      <c r="H47" s="3"/>
    </row>
    <row r="48" spans="1:9" x14ac:dyDescent="0.3">
      <c r="C48" s="4"/>
      <c r="D48" s="13"/>
      <c r="E48" s="16"/>
      <c r="F48" s="16"/>
      <c r="G48" s="3"/>
      <c r="H48" s="3"/>
    </row>
    <row r="49" spans="1:8" ht="15" thickBot="1" x14ac:dyDescent="0.35">
      <c r="A49" s="1" t="s">
        <v>38</v>
      </c>
      <c r="C49" s="12">
        <f>C31-C47</f>
        <v>1016480.7250000015</v>
      </c>
      <c r="D49" s="14"/>
      <c r="E49" s="18">
        <f>E31-E47</f>
        <v>12510984.524999999</v>
      </c>
      <c r="F49" s="18">
        <f>F31-F47</f>
        <v>16267092.773749998</v>
      </c>
      <c r="G49" s="3"/>
      <c r="H49" s="3"/>
    </row>
    <row r="50" spans="1:8" x14ac:dyDescent="0.3">
      <c r="E50" s="19"/>
      <c r="F50" s="19"/>
    </row>
    <row r="51" spans="1:8" x14ac:dyDescent="0.3">
      <c r="E51" s="19"/>
      <c r="F51" s="1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75E40-1DAD-4590-860D-1109D721FE7B}">
  <dimension ref="A1:I51"/>
  <sheetViews>
    <sheetView workbookViewId="0">
      <selection activeCell="E15" sqref="E15"/>
    </sheetView>
  </sheetViews>
  <sheetFormatPr baseColWidth="10" defaultColWidth="8.88671875" defaultRowHeight="14.4" x14ac:dyDescent="0.3"/>
  <cols>
    <col min="1" max="1" width="45" style="1" customWidth="1"/>
    <col min="2" max="2" width="10.109375" customWidth="1"/>
    <col min="3" max="3" width="15.77734375" customWidth="1"/>
    <col min="4" max="4" width="4.44140625" customWidth="1"/>
    <col min="5" max="6" width="13.6640625" customWidth="1"/>
    <col min="7" max="7" width="49.5546875" customWidth="1"/>
    <col min="8" max="8" width="14.44140625" customWidth="1"/>
  </cols>
  <sheetData>
    <row r="1" spans="1:8" x14ac:dyDescent="0.3">
      <c r="A1"/>
    </row>
    <row r="5" spans="1:8" ht="15.6" x14ac:dyDescent="0.3">
      <c r="A5" s="43" t="str">
        <f>'En-tête'!B8</f>
        <v>Première Nation XYZ</v>
      </c>
    </row>
    <row r="6" spans="1:8" ht="15.6" x14ac:dyDescent="0.3">
      <c r="A6" s="43" t="s">
        <v>35</v>
      </c>
    </row>
    <row r="7" spans="1:8" ht="16.2" thickBot="1" x14ac:dyDescent="0.35">
      <c r="A7" s="45" t="str">
        <f>'En-tête'!B7</f>
        <v>Pour l'exercice se terminant le JJ MM AA</v>
      </c>
      <c r="B7" s="10"/>
      <c r="C7" s="10"/>
      <c r="D7" s="10"/>
      <c r="E7" s="10"/>
      <c r="F7" s="10"/>
      <c r="G7" s="10"/>
    </row>
    <row r="8" spans="1:8" x14ac:dyDescent="0.3">
      <c r="F8" s="1" t="s">
        <v>5</v>
      </c>
      <c r="G8" s="6" t="s">
        <v>6</v>
      </c>
    </row>
    <row r="9" spans="1:8" x14ac:dyDescent="0.3">
      <c r="A9" s="1" t="s">
        <v>91</v>
      </c>
    </row>
    <row r="10" spans="1:8" x14ac:dyDescent="0.3">
      <c r="B10" s="6" t="s">
        <v>130</v>
      </c>
      <c r="C10" s="7"/>
      <c r="D10" s="7"/>
      <c r="E10" s="7"/>
      <c r="F10" s="7"/>
    </row>
    <row r="11" spans="1:8" x14ac:dyDescent="0.3">
      <c r="A11" s="1" t="s">
        <v>7</v>
      </c>
    </row>
    <row r="12" spans="1:8" x14ac:dyDescent="0.3">
      <c r="B12" s="6" t="s">
        <v>6</v>
      </c>
      <c r="C12" s="7"/>
      <c r="D12" s="7"/>
      <c r="E12" s="7"/>
      <c r="F12" s="7"/>
    </row>
    <row r="13" spans="1:8" ht="15" thickBot="1" x14ac:dyDescent="0.35">
      <c r="A13" s="8"/>
      <c r="B13" s="9"/>
      <c r="C13" s="10"/>
      <c r="D13" s="10"/>
      <c r="E13" s="10"/>
      <c r="F13" s="10"/>
      <c r="G13" s="10"/>
    </row>
    <row r="14" spans="1:8" x14ac:dyDescent="0.3">
      <c r="A14" s="1" t="s">
        <v>123</v>
      </c>
      <c r="C14" s="39" t="s">
        <v>8</v>
      </c>
      <c r="D14" s="40"/>
      <c r="E14" s="41" t="s">
        <v>31</v>
      </c>
      <c r="F14" s="41" t="s">
        <v>30</v>
      </c>
      <c r="G14" s="1" t="s">
        <v>9</v>
      </c>
    </row>
    <row r="15" spans="1:8" x14ac:dyDescent="0.3">
      <c r="A15" s="1" t="s">
        <v>10</v>
      </c>
      <c r="E15" s="15"/>
      <c r="F15" s="15"/>
      <c r="G15" s="3"/>
      <c r="H15" s="3"/>
    </row>
    <row r="16" spans="1:8" x14ac:dyDescent="0.3">
      <c r="A16" s="2" t="s">
        <v>11</v>
      </c>
      <c r="C16" s="4">
        <v>3035662.3600000003</v>
      </c>
      <c r="D16" s="13"/>
      <c r="E16" s="16">
        <v>3066498.3450000002</v>
      </c>
      <c r="F16" s="16">
        <v>2913173.4277499998</v>
      </c>
      <c r="G16" s="5" t="s">
        <v>41</v>
      </c>
      <c r="H16" s="3"/>
    </row>
    <row r="17" spans="1:8" x14ac:dyDescent="0.3">
      <c r="A17" s="2" t="s">
        <v>12</v>
      </c>
      <c r="C17" s="4">
        <v>1321435.33</v>
      </c>
      <c r="D17" s="13"/>
      <c r="E17" s="16">
        <v>1231388.145</v>
      </c>
      <c r="F17" s="16">
        <v>1169818.7377500001</v>
      </c>
      <c r="G17" s="5" t="s">
        <v>39</v>
      </c>
      <c r="H17" s="3"/>
    </row>
    <row r="18" spans="1:8" x14ac:dyDescent="0.3">
      <c r="A18" s="2" t="s">
        <v>25</v>
      </c>
      <c r="C18" s="4">
        <v>417853.30499999999</v>
      </c>
      <c r="D18" s="13"/>
      <c r="E18" s="16">
        <v>544358.25</v>
      </c>
      <c r="F18" s="16">
        <v>517140.33750000002</v>
      </c>
      <c r="G18" s="5" t="s">
        <v>39</v>
      </c>
      <c r="H18" s="3"/>
    </row>
    <row r="19" spans="1:8" x14ac:dyDescent="0.3">
      <c r="A19" s="2" t="s">
        <v>13</v>
      </c>
      <c r="C19" s="4">
        <v>248251.07500000001</v>
      </c>
      <c r="D19" s="13"/>
      <c r="E19" s="16">
        <v>256765.67500000002</v>
      </c>
      <c r="F19" s="16">
        <v>243927.39125000002</v>
      </c>
      <c r="G19" s="5"/>
      <c r="H19" s="3"/>
    </row>
    <row r="20" spans="1:8" x14ac:dyDescent="0.3">
      <c r="A20" s="2" t="s">
        <v>26</v>
      </c>
      <c r="C20" s="4">
        <v>146625</v>
      </c>
      <c r="D20" s="13"/>
      <c r="E20" s="16">
        <v>0</v>
      </c>
      <c r="F20" s="16">
        <v>0</v>
      </c>
      <c r="G20" s="5" t="s">
        <v>40</v>
      </c>
      <c r="H20" s="3"/>
    </row>
    <row r="21" spans="1:8" x14ac:dyDescent="0.3">
      <c r="A21" s="2" t="s">
        <v>14</v>
      </c>
      <c r="C21" s="4">
        <v>67324.22</v>
      </c>
      <c r="D21" s="13"/>
      <c r="E21" s="16">
        <v>79058.705000000002</v>
      </c>
      <c r="F21" s="16">
        <v>75105.769750000007</v>
      </c>
      <c r="G21" s="5"/>
      <c r="H21" s="3"/>
    </row>
    <row r="22" spans="1:8" x14ac:dyDescent="0.3">
      <c r="A22" s="2" t="s">
        <v>27</v>
      </c>
      <c r="C22" s="4">
        <v>177133.35</v>
      </c>
      <c r="D22" s="13"/>
      <c r="E22" s="16">
        <v>505286.08</v>
      </c>
      <c r="F22" s="16">
        <v>480021.77600000001</v>
      </c>
      <c r="G22" s="5"/>
      <c r="H22" s="3"/>
    </row>
    <row r="23" spans="1:8" x14ac:dyDescent="0.3">
      <c r="A23" t="s">
        <v>32</v>
      </c>
      <c r="C23" s="4">
        <v>108988.03</v>
      </c>
      <c r="D23" s="13"/>
      <c r="E23" s="16">
        <v>307722.17499999999</v>
      </c>
      <c r="F23" s="16">
        <v>292336.06625000003</v>
      </c>
      <c r="G23" s="5"/>
      <c r="H23" s="3"/>
    </row>
    <row r="24" spans="1:8" x14ac:dyDescent="0.3">
      <c r="A24" t="s">
        <v>32</v>
      </c>
      <c r="C24" s="4">
        <v>0</v>
      </c>
      <c r="D24" s="13"/>
      <c r="E24" s="16">
        <v>138249.78</v>
      </c>
      <c r="F24" s="16">
        <v>131337.291</v>
      </c>
      <c r="G24" s="5"/>
      <c r="H24" s="3"/>
    </row>
    <row r="25" spans="1:8" x14ac:dyDescent="0.3">
      <c r="A25" s="2" t="s">
        <v>33</v>
      </c>
      <c r="C25" s="4">
        <v>63480</v>
      </c>
      <c r="D25" s="13"/>
      <c r="E25" s="16">
        <v>57328.075000000004</v>
      </c>
      <c r="F25" s="16">
        <v>54461.671249999999</v>
      </c>
      <c r="G25" s="5"/>
      <c r="H25" s="3"/>
    </row>
    <row r="26" spans="1:8" x14ac:dyDescent="0.3">
      <c r="A26" t="s">
        <v>32</v>
      </c>
      <c r="C26" s="4">
        <v>9660</v>
      </c>
      <c r="D26" s="13"/>
      <c r="E26" s="16">
        <v>87370.790000000008</v>
      </c>
      <c r="F26" s="16">
        <v>83002.250499999995</v>
      </c>
      <c r="G26" s="5" t="s">
        <v>42</v>
      </c>
      <c r="H26" s="3"/>
    </row>
    <row r="27" spans="1:8" x14ac:dyDescent="0.3">
      <c r="A27" s="2" t="s">
        <v>15</v>
      </c>
      <c r="C27" s="4">
        <v>41007.735000000001</v>
      </c>
      <c r="D27" s="13"/>
      <c r="E27" s="16">
        <v>49499.105000000003</v>
      </c>
      <c r="F27" s="16">
        <v>47024.149749999997</v>
      </c>
      <c r="G27" s="5" t="s">
        <v>43</v>
      </c>
      <c r="H27" s="3"/>
    </row>
    <row r="28" spans="1:8" x14ac:dyDescent="0.3">
      <c r="A28" s="2" t="s">
        <v>111</v>
      </c>
      <c r="C28" s="4">
        <v>26571.9</v>
      </c>
      <c r="D28" s="13"/>
      <c r="E28" s="16">
        <v>28001.005000000001</v>
      </c>
      <c r="F28" s="16">
        <v>26600.954750000001</v>
      </c>
      <c r="G28" s="5" t="s">
        <v>44</v>
      </c>
      <c r="H28" s="3"/>
    </row>
    <row r="29" spans="1:8" x14ac:dyDescent="0.3">
      <c r="A29" s="2" t="s">
        <v>28</v>
      </c>
      <c r="C29" s="4">
        <v>9098.2250000000004</v>
      </c>
      <c r="D29" s="13"/>
      <c r="E29" s="16">
        <v>34706.195</v>
      </c>
      <c r="F29" s="16">
        <v>32970.885249999999</v>
      </c>
      <c r="G29" s="5"/>
      <c r="H29" s="3"/>
    </row>
    <row r="30" spans="1:8" x14ac:dyDescent="0.3">
      <c r="A30" s="2" t="s">
        <v>29</v>
      </c>
      <c r="C30" s="4">
        <v>16014.785</v>
      </c>
      <c r="D30" s="13"/>
      <c r="E30" s="16">
        <v>15545.585000000001</v>
      </c>
      <c r="F30" s="16">
        <v>14768.30575</v>
      </c>
      <c r="G30" s="5" t="s">
        <v>45</v>
      </c>
      <c r="H30" s="3"/>
    </row>
    <row r="31" spans="1:8" x14ac:dyDescent="0.3">
      <c r="A31" s="1" t="s">
        <v>37</v>
      </c>
      <c r="C31" s="11">
        <f>SUM(C16:C30)</f>
        <v>5689105.3150000004</v>
      </c>
      <c r="D31" s="14"/>
      <c r="E31" s="17">
        <f>SUM(E16:E30)</f>
        <v>6401777.9100000011</v>
      </c>
      <c r="F31" s="17">
        <f>SUM(F16:F30)</f>
        <v>6081689.0145000005</v>
      </c>
      <c r="G31" s="3"/>
      <c r="H31" s="3"/>
    </row>
    <row r="32" spans="1:8" x14ac:dyDescent="0.3">
      <c r="C32" s="4"/>
      <c r="D32" s="13"/>
      <c r="E32" s="16"/>
      <c r="F32" s="16"/>
      <c r="G32" s="3"/>
      <c r="H32" s="3"/>
    </row>
    <row r="33" spans="1:9" x14ac:dyDescent="0.3">
      <c r="A33" s="1" t="s">
        <v>16</v>
      </c>
      <c r="C33" s="4"/>
      <c r="D33" s="13"/>
      <c r="E33" s="16"/>
      <c r="F33" s="16"/>
      <c r="G33" s="3"/>
      <c r="H33" s="3"/>
      <c r="I33" s="4"/>
    </row>
    <row r="34" spans="1:9" x14ac:dyDescent="0.3">
      <c r="A34" s="2" t="s">
        <v>17</v>
      </c>
      <c r="C34" s="4">
        <v>223154.74000000002</v>
      </c>
      <c r="D34" s="13"/>
      <c r="E34" s="16">
        <v>285678.40000000002</v>
      </c>
      <c r="F34" s="16">
        <v>27312.5</v>
      </c>
      <c r="G34" s="3" t="s">
        <v>114</v>
      </c>
      <c r="H34" s="3"/>
      <c r="I34" s="4"/>
    </row>
    <row r="35" spans="1:9" x14ac:dyDescent="0.3">
      <c r="A35" s="2" t="s">
        <v>19</v>
      </c>
      <c r="C35" s="4">
        <v>0</v>
      </c>
      <c r="D35" s="13"/>
      <c r="E35" s="16">
        <v>116257.41</v>
      </c>
      <c r="F35" s="16">
        <v>24491.665000000001</v>
      </c>
      <c r="G35" s="3" t="s">
        <v>92</v>
      </c>
      <c r="H35" s="3"/>
      <c r="I35" s="4"/>
    </row>
    <row r="36" spans="1:9" x14ac:dyDescent="0.3">
      <c r="A36" s="2" t="s">
        <v>18</v>
      </c>
      <c r="C36" s="4">
        <v>542598.40500000003</v>
      </c>
      <c r="D36" s="13"/>
      <c r="E36" s="16">
        <v>471146.95</v>
      </c>
      <c r="F36" s="16">
        <v>2622</v>
      </c>
      <c r="G36" s="3" t="s">
        <v>116</v>
      </c>
      <c r="H36" s="3"/>
      <c r="I36" s="4"/>
    </row>
    <row r="37" spans="1:9" x14ac:dyDescent="0.3">
      <c r="A37" s="2" t="s">
        <v>34</v>
      </c>
      <c r="C37" s="4">
        <v>12075</v>
      </c>
      <c r="D37" s="13"/>
      <c r="E37" s="16">
        <v>2029.2900000000002</v>
      </c>
      <c r="F37" s="16">
        <v>59432</v>
      </c>
      <c r="G37" s="3" t="s">
        <v>117</v>
      </c>
      <c r="H37" s="3"/>
      <c r="I37" s="4"/>
    </row>
    <row r="38" spans="1:9" x14ac:dyDescent="0.3">
      <c r="A38" s="2" t="s">
        <v>20</v>
      </c>
      <c r="C38" s="4">
        <v>348769.815</v>
      </c>
      <c r="D38" s="13"/>
      <c r="E38" s="16">
        <v>333268.27500000002</v>
      </c>
      <c r="F38" s="16">
        <v>11791.46175</v>
      </c>
      <c r="G38" s="3" t="s">
        <v>118</v>
      </c>
      <c r="H38" s="3"/>
      <c r="I38" s="4"/>
    </row>
    <row r="39" spans="1:9" x14ac:dyDescent="0.3">
      <c r="A39" s="2" t="s">
        <v>21</v>
      </c>
      <c r="C39" s="4">
        <v>0</v>
      </c>
      <c r="D39" s="13"/>
      <c r="E39" s="16">
        <v>132072.785</v>
      </c>
      <c r="F39" s="16">
        <v>5750</v>
      </c>
      <c r="G39" s="3" t="s">
        <v>96</v>
      </c>
      <c r="H39" s="3"/>
      <c r="I39" s="4"/>
    </row>
    <row r="40" spans="1:9" x14ac:dyDescent="0.3">
      <c r="A40" s="2" t="s">
        <v>22</v>
      </c>
      <c r="C40" s="4">
        <v>219391.25</v>
      </c>
      <c r="D40" s="13"/>
      <c r="E40" s="16">
        <v>254479.47500000001</v>
      </c>
      <c r="F40" s="16">
        <v>655.5</v>
      </c>
      <c r="G40" s="3" t="s">
        <v>95</v>
      </c>
      <c r="H40" s="3"/>
      <c r="I40" s="4"/>
    </row>
    <row r="41" spans="1:9" x14ac:dyDescent="0.3">
      <c r="A41" s="2" t="s">
        <v>23</v>
      </c>
      <c r="C41" s="4">
        <v>109023.45000000001</v>
      </c>
      <c r="D41" s="13"/>
      <c r="E41" s="16">
        <v>170587.78</v>
      </c>
      <c r="F41" s="16">
        <v>13110</v>
      </c>
      <c r="G41" s="3" t="s">
        <v>97</v>
      </c>
      <c r="H41" s="3"/>
      <c r="I41" s="4"/>
    </row>
    <row r="42" spans="1:9" x14ac:dyDescent="0.3">
      <c r="A42" s="2" t="s">
        <v>112</v>
      </c>
      <c r="C42" s="4">
        <v>34499.08</v>
      </c>
      <c r="D42" s="13"/>
      <c r="E42" s="16">
        <v>27834.025000000001</v>
      </c>
      <c r="F42" s="16">
        <v>7647.5</v>
      </c>
      <c r="G42" s="3" t="s">
        <v>93</v>
      </c>
      <c r="H42" s="3"/>
      <c r="I42" s="4"/>
    </row>
    <row r="43" spans="1:9" x14ac:dyDescent="0.3">
      <c r="A43" s="2" t="s">
        <v>21</v>
      </c>
      <c r="C43" s="4">
        <v>54068.86</v>
      </c>
      <c r="D43" s="13"/>
      <c r="E43" s="16">
        <v>54499.420000000006</v>
      </c>
      <c r="F43" s="16">
        <v>48550.700000000004</v>
      </c>
      <c r="G43" s="3" t="s">
        <v>94</v>
      </c>
      <c r="H43" s="3"/>
      <c r="I43" s="4"/>
    </row>
    <row r="44" spans="1:9" x14ac:dyDescent="0.3">
      <c r="A44" s="2" t="s">
        <v>24</v>
      </c>
      <c r="C44" s="4">
        <v>156137.80000000002</v>
      </c>
      <c r="D44" s="13"/>
      <c r="E44" s="16">
        <v>118247.6</v>
      </c>
      <c r="F44" s="16">
        <v>3573.1304999999998</v>
      </c>
      <c r="G44" s="3" t="s">
        <v>98</v>
      </c>
      <c r="H44" s="3"/>
      <c r="I44" s="4"/>
    </row>
    <row r="45" spans="1:9" x14ac:dyDescent="0.3">
      <c r="A45" s="2" t="s">
        <v>34</v>
      </c>
      <c r="C45" s="4">
        <v>1426.69</v>
      </c>
      <c r="D45" s="13"/>
      <c r="E45" s="16">
        <v>792.12</v>
      </c>
      <c r="F45" s="16">
        <v>22199.600000000002</v>
      </c>
      <c r="G45" s="3" t="s">
        <v>115</v>
      </c>
      <c r="H45" s="3"/>
      <c r="I45" s="4"/>
    </row>
    <row r="46" spans="1:9" x14ac:dyDescent="0.3">
      <c r="A46" s="2" t="s">
        <v>113</v>
      </c>
      <c r="C46" s="4">
        <v>3628282.43</v>
      </c>
      <c r="D46" s="13"/>
      <c r="E46" s="16">
        <v>7920.625</v>
      </c>
      <c r="F46" s="16">
        <v>98504.74500000001</v>
      </c>
      <c r="G46" s="3" t="s">
        <v>99</v>
      </c>
      <c r="H46" s="3"/>
      <c r="I46" s="4"/>
    </row>
    <row r="47" spans="1:9" x14ac:dyDescent="0.3">
      <c r="A47" s="1" t="s">
        <v>36</v>
      </c>
      <c r="C47" s="11">
        <f>SUM(C34:C46)</f>
        <v>5329427.5200000005</v>
      </c>
      <c r="D47" s="14"/>
      <c r="E47" s="17">
        <f>SUM(E34:E46)</f>
        <v>1974814.1550000003</v>
      </c>
      <c r="F47" s="17">
        <f>SUM(F34:F46)</f>
        <v>325640.80225000001</v>
      </c>
      <c r="H47" s="3"/>
    </row>
    <row r="48" spans="1:9" x14ac:dyDescent="0.3">
      <c r="C48" s="4"/>
      <c r="D48" s="13"/>
      <c r="E48" s="16"/>
      <c r="F48" s="16"/>
      <c r="G48" s="3"/>
      <c r="H48" s="3"/>
    </row>
    <row r="49" spans="1:8" ht="15" thickBot="1" x14ac:dyDescent="0.35">
      <c r="A49" s="1" t="s">
        <v>38</v>
      </c>
      <c r="C49" s="12">
        <f>C31-C47</f>
        <v>359677.79499999993</v>
      </c>
      <c r="D49" s="14"/>
      <c r="E49" s="18">
        <f>E31-E47</f>
        <v>4426963.7550000008</v>
      </c>
      <c r="F49" s="18">
        <f>F31-F47</f>
        <v>5756048.2122500008</v>
      </c>
      <c r="G49" s="3"/>
      <c r="H49" s="3"/>
    </row>
    <row r="50" spans="1:8" x14ac:dyDescent="0.3">
      <c r="E50" s="19"/>
      <c r="F50" s="19"/>
    </row>
    <row r="51" spans="1:8" x14ac:dyDescent="0.3">
      <c r="E51" s="19"/>
      <c r="F51" s="1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A1F2-93A7-4462-8769-6BFA3B76CCEE}">
  <dimension ref="A1:I51"/>
  <sheetViews>
    <sheetView workbookViewId="0"/>
  </sheetViews>
  <sheetFormatPr baseColWidth="10" defaultColWidth="8.88671875" defaultRowHeight="14.4" x14ac:dyDescent="0.3"/>
  <cols>
    <col min="1" max="1" width="45" style="1" customWidth="1"/>
    <col min="2" max="2" width="10.44140625" customWidth="1"/>
    <col min="3" max="3" width="15.5546875" customWidth="1"/>
    <col min="4" max="4" width="4.44140625" customWidth="1"/>
    <col min="5" max="6" width="13.6640625" customWidth="1"/>
    <col min="7" max="7" width="49.5546875" customWidth="1"/>
    <col min="8" max="8" width="14.44140625" customWidth="1"/>
  </cols>
  <sheetData>
    <row r="1" spans="1:8" x14ac:dyDescent="0.3">
      <c r="A1"/>
    </row>
    <row r="5" spans="1:8" s="44" customFormat="1" ht="15.6" x14ac:dyDescent="0.3">
      <c r="A5" s="43" t="str">
        <f>'En-tête'!B8</f>
        <v>Première Nation XYZ</v>
      </c>
    </row>
    <row r="6" spans="1:8" s="44" customFormat="1" ht="15.6" x14ac:dyDescent="0.3">
      <c r="A6" s="43" t="s">
        <v>35</v>
      </c>
    </row>
    <row r="7" spans="1:8" s="44" customFormat="1" ht="16.2" thickBot="1" x14ac:dyDescent="0.35">
      <c r="A7" s="45" t="str">
        <f>'En-tête'!B7</f>
        <v>Pour l'exercice se terminant le JJ MM AA</v>
      </c>
      <c r="B7" s="46"/>
      <c r="C7" s="46"/>
      <c r="D7" s="46"/>
      <c r="E7" s="46"/>
      <c r="F7" s="46"/>
      <c r="G7" s="46"/>
    </row>
    <row r="8" spans="1:8" x14ac:dyDescent="0.3">
      <c r="F8" s="1" t="s">
        <v>5</v>
      </c>
      <c r="G8" s="42" t="s">
        <v>6</v>
      </c>
    </row>
    <row r="9" spans="1:8" x14ac:dyDescent="0.3">
      <c r="A9" s="1" t="s">
        <v>91</v>
      </c>
    </row>
    <row r="10" spans="1:8" x14ac:dyDescent="0.3">
      <c r="B10" s="6" t="s">
        <v>130</v>
      </c>
      <c r="C10" s="7"/>
      <c r="D10" s="7"/>
      <c r="E10" s="7"/>
      <c r="F10" s="7"/>
    </row>
    <row r="11" spans="1:8" x14ac:dyDescent="0.3">
      <c r="A11" s="1" t="s">
        <v>7</v>
      </c>
    </row>
    <row r="12" spans="1:8" x14ac:dyDescent="0.3">
      <c r="B12" s="6" t="s">
        <v>6</v>
      </c>
      <c r="C12" s="7"/>
      <c r="D12" s="7"/>
      <c r="E12" s="7"/>
      <c r="F12" s="7"/>
    </row>
    <row r="13" spans="1:8" ht="15" thickBot="1" x14ac:dyDescent="0.35">
      <c r="A13" s="8"/>
      <c r="B13" s="9"/>
      <c r="C13" s="10"/>
      <c r="D13" s="10"/>
      <c r="E13" s="10"/>
      <c r="F13" s="10"/>
      <c r="G13" s="10"/>
    </row>
    <row r="14" spans="1:8" x14ac:dyDescent="0.3">
      <c r="A14" s="1" t="s">
        <v>123</v>
      </c>
      <c r="C14" s="39" t="s">
        <v>8</v>
      </c>
      <c r="D14" s="40"/>
      <c r="E14" s="41" t="s">
        <v>31</v>
      </c>
      <c r="F14" s="41" t="s">
        <v>30</v>
      </c>
      <c r="G14" s="1" t="s">
        <v>9</v>
      </c>
    </row>
    <row r="15" spans="1:8" x14ac:dyDescent="0.3">
      <c r="A15" s="1" t="s">
        <v>10</v>
      </c>
      <c r="E15" s="15"/>
      <c r="F15" s="15"/>
      <c r="G15" s="3"/>
      <c r="H15" s="3"/>
    </row>
    <row r="16" spans="1:8" x14ac:dyDescent="0.3">
      <c r="A16" s="2" t="s">
        <v>11</v>
      </c>
      <c r="C16" s="4">
        <v>3299633</v>
      </c>
      <c r="D16" s="13"/>
      <c r="E16" s="16">
        <v>3333150.375</v>
      </c>
      <c r="F16" s="16">
        <v>3166492.8562499997</v>
      </c>
      <c r="G16" s="5" t="s">
        <v>41</v>
      </c>
      <c r="H16" s="3"/>
    </row>
    <row r="17" spans="1:8" x14ac:dyDescent="0.3">
      <c r="A17" s="2" t="s">
        <v>12</v>
      </c>
      <c r="C17" s="4">
        <v>1436342.75</v>
      </c>
      <c r="D17" s="13"/>
      <c r="E17" s="16">
        <v>1338465.375</v>
      </c>
      <c r="F17" s="16">
        <v>1271542.10625</v>
      </c>
      <c r="G17" s="5" t="s">
        <v>39</v>
      </c>
      <c r="H17" s="3"/>
    </row>
    <row r="18" spans="1:8" x14ac:dyDescent="0.3">
      <c r="A18" s="2" t="s">
        <v>25</v>
      </c>
      <c r="C18" s="4">
        <v>454188.375</v>
      </c>
      <c r="D18" s="13"/>
      <c r="E18" s="16">
        <v>591693.75</v>
      </c>
      <c r="F18" s="16">
        <v>562109.0625</v>
      </c>
      <c r="G18" s="5" t="s">
        <v>39</v>
      </c>
      <c r="H18" s="3"/>
    </row>
    <row r="19" spans="1:8" x14ac:dyDescent="0.3">
      <c r="A19" s="2" t="s">
        <v>13</v>
      </c>
      <c r="C19" s="4">
        <v>269838.125</v>
      </c>
      <c r="D19" s="13"/>
      <c r="E19" s="16">
        <v>279093.125</v>
      </c>
      <c r="F19" s="16">
        <v>265138.46875</v>
      </c>
      <c r="G19" s="5"/>
      <c r="H19" s="3"/>
    </row>
    <row r="20" spans="1:8" x14ac:dyDescent="0.3">
      <c r="A20" s="2" t="s">
        <v>26</v>
      </c>
      <c r="C20" s="4">
        <v>159375</v>
      </c>
      <c r="D20" s="13"/>
      <c r="E20" s="16">
        <v>0</v>
      </c>
      <c r="F20" s="16">
        <v>0</v>
      </c>
      <c r="G20" s="5" t="s">
        <v>40</v>
      </c>
      <c r="H20" s="3"/>
    </row>
    <row r="21" spans="1:8" x14ac:dyDescent="0.3">
      <c r="A21" s="2" t="s">
        <v>14</v>
      </c>
      <c r="C21" s="4">
        <v>73178.5</v>
      </c>
      <c r="D21" s="13"/>
      <c r="E21" s="16">
        <v>85933.375</v>
      </c>
      <c r="F21" s="16">
        <v>81636.706250000003</v>
      </c>
      <c r="G21" s="5"/>
      <c r="H21" s="3"/>
    </row>
    <row r="22" spans="1:8" x14ac:dyDescent="0.3">
      <c r="A22" s="2" t="s">
        <v>27</v>
      </c>
      <c r="C22" s="4">
        <v>192536.25</v>
      </c>
      <c r="D22" s="13"/>
      <c r="E22" s="16">
        <v>549224</v>
      </c>
      <c r="F22" s="16">
        <v>521762.8</v>
      </c>
      <c r="G22" s="5"/>
      <c r="H22" s="3"/>
    </row>
    <row r="23" spans="1:8" x14ac:dyDescent="0.3">
      <c r="A23" t="s">
        <v>32</v>
      </c>
      <c r="C23" s="4">
        <v>118465.25</v>
      </c>
      <c r="D23" s="13"/>
      <c r="E23" s="16">
        <v>334480.625</v>
      </c>
      <c r="F23" s="16">
        <v>317756.59375</v>
      </c>
      <c r="G23" s="5"/>
      <c r="H23" s="3"/>
    </row>
    <row r="24" spans="1:8" x14ac:dyDescent="0.3">
      <c r="A24" t="s">
        <v>32</v>
      </c>
      <c r="C24" s="4">
        <v>0</v>
      </c>
      <c r="D24" s="13"/>
      <c r="E24" s="16">
        <v>150271.5</v>
      </c>
      <c r="F24" s="16">
        <v>142757.92499999999</v>
      </c>
      <c r="G24" s="5"/>
      <c r="H24" s="3"/>
    </row>
    <row r="25" spans="1:8" x14ac:dyDescent="0.3">
      <c r="A25" s="2" t="s">
        <v>33</v>
      </c>
      <c r="C25" s="4">
        <v>69000</v>
      </c>
      <c r="D25" s="13"/>
      <c r="E25" s="16">
        <v>62313.125</v>
      </c>
      <c r="F25" s="16">
        <v>59197.46875</v>
      </c>
      <c r="G25" s="5"/>
      <c r="H25" s="3"/>
    </row>
    <row r="26" spans="1:8" x14ac:dyDescent="0.3">
      <c r="A26" t="s">
        <v>32</v>
      </c>
      <c r="C26" s="4">
        <v>10500</v>
      </c>
      <c r="D26" s="13"/>
      <c r="E26" s="16">
        <v>94968.25</v>
      </c>
      <c r="F26" s="16">
        <v>90219.837499999994</v>
      </c>
      <c r="G26" s="5" t="s">
        <v>42</v>
      </c>
      <c r="H26" s="3"/>
    </row>
    <row r="27" spans="1:8" x14ac:dyDescent="0.3">
      <c r="A27" s="2" t="s">
        <v>15</v>
      </c>
      <c r="C27" s="4">
        <v>44573.625</v>
      </c>
      <c r="D27" s="13"/>
      <c r="E27" s="16">
        <v>53803.375</v>
      </c>
      <c r="F27" s="16">
        <v>51113.206249999996</v>
      </c>
      <c r="G27" s="5" t="s">
        <v>43</v>
      </c>
      <c r="H27" s="3"/>
    </row>
    <row r="28" spans="1:8" x14ac:dyDescent="0.3">
      <c r="A28" s="2" t="s">
        <v>111</v>
      </c>
      <c r="C28" s="4">
        <v>28882.5</v>
      </c>
      <c r="D28" s="13"/>
      <c r="E28" s="16">
        <v>30435.875</v>
      </c>
      <c r="F28" s="16">
        <v>28914.081249999999</v>
      </c>
      <c r="G28" s="5" t="s">
        <v>44</v>
      </c>
      <c r="H28" s="3"/>
    </row>
    <row r="29" spans="1:8" x14ac:dyDescent="0.3">
      <c r="A29" s="2" t="s">
        <v>28</v>
      </c>
      <c r="C29" s="4">
        <v>9889.375</v>
      </c>
      <c r="D29" s="13"/>
      <c r="E29" s="16">
        <v>37724.125</v>
      </c>
      <c r="F29" s="16">
        <v>35837.918749999997</v>
      </c>
      <c r="G29" s="5"/>
      <c r="H29" s="3"/>
    </row>
    <row r="30" spans="1:8" x14ac:dyDescent="0.3">
      <c r="A30" s="2" t="s">
        <v>29</v>
      </c>
      <c r="C30" s="4">
        <v>17407.375</v>
      </c>
      <c r="D30" s="13"/>
      <c r="E30" s="16">
        <v>16897.375</v>
      </c>
      <c r="F30" s="16">
        <v>16052.506249999999</v>
      </c>
      <c r="G30" s="5" t="s">
        <v>45</v>
      </c>
      <c r="H30" s="3"/>
    </row>
    <row r="31" spans="1:8" x14ac:dyDescent="0.3">
      <c r="A31" s="1" t="s">
        <v>37</v>
      </c>
      <c r="C31" s="11">
        <f>SUM(C16:C30)</f>
        <v>6183810.125</v>
      </c>
      <c r="D31" s="14"/>
      <c r="E31" s="17">
        <f>SUM(E16:E30)</f>
        <v>6958454.25</v>
      </c>
      <c r="F31" s="17">
        <f>SUM(F16:F30)</f>
        <v>6610531.5374999987</v>
      </c>
      <c r="G31" s="3"/>
      <c r="H31" s="3"/>
    </row>
    <row r="32" spans="1:8" x14ac:dyDescent="0.3">
      <c r="C32" s="4"/>
      <c r="D32" s="13"/>
      <c r="E32" s="16"/>
      <c r="F32" s="16"/>
      <c r="G32" s="3"/>
      <c r="H32" s="3"/>
    </row>
    <row r="33" spans="1:9" x14ac:dyDescent="0.3">
      <c r="A33" s="1" t="s">
        <v>16</v>
      </c>
      <c r="C33" s="4"/>
      <c r="D33" s="13"/>
      <c r="E33" s="16"/>
      <c r="F33" s="16"/>
      <c r="G33" s="3"/>
      <c r="H33" s="3"/>
      <c r="I33" s="4"/>
    </row>
    <row r="34" spans="1:9" x14ac:dyDescent="0.3">
      <c r="A34" s="2" t="s">
        <v>17</v>
      </c>
      <c r="C34" s="4">
        <v>242559.5</v>
      </c>
      <c r="D34" s="13"/>
      <c r="E34" s="16">
        <v>310520</v>
      </c>
      <c r="F34" s="16">
        <v>29687.5</v>
      </c>
      <c r="G34" s="3" t="s">
        <v>114</v>
      </c>
      <c r="H34" s="3"/>
      <c r="I34" s="4"/>
    </row>
    <row r="35" spans="1:9" x14ac:dyDescent="0.3">
      <c r="A35" s="2" t="s">
        <v>19</v>
      </c>
      <c r="C35" s="4">
        <v>0</v>
      </c>
      <c r="D35" s="13"/>
      <c r="E35" s="16">
        <v>126366.75</v>
      </c>
      <c r="F35" s="16">
        <v>26621.375</v>
      </c>
      <c r="G35" s="3" t="s">
        <v>92</v>
      </c>
      <c r="H35" s="3"/>
      <c r="I35" s="4"/>
    </row>
    <row r="36" spans="1:9" x14ac:dyDescent="0.3">
      <c r="A36" s="2" t="s">
        <v>18</v>
      </c>
      <c r="C36" s="4">
        <v>589780.875</v>
      </c>
      <c r="D36" s="13"/>
      <c r="E36" s="16">
        <v>512116.25</v>
      </c>
      <c r="F36" s="16">
        <v>2850</v>
      </c>
      <c r="G36" s="3" t="s">
        <v>116</v>
      </c>
      <c r="H36" s="3"/>
      <c r="I36" s="4"/>
    </row>
    <row r="37" spans="1:9" x14ac:dyDescent="0.3">
      <c r="A37" s="2" t="s">
        <v>34</v>
      </c>
      <c r="C37" s="4">
        <v>13125</v>
      </c>
      <c r="D37" s="13"/>
      <c r="E37" s="16">
        <v>2205.75</v>
      </c>
      <c r="F37" s="16">
        <v>64600</v>
      </c>
      <c r="G37" s="3" t="s">
        <v>117</v>
      </c>
      <c r="H37" s="3"/>
      <c r="I37" s="4"/>
    </row>
    <row r="38" spans="1:9" x14ac:dyDescent="0.3">
      <c r="A38" s="2" t="s">
        <v>20</v>
      </c>
      <c r="C38" s="4">
        <v>379097.625</v>
      </c>
      <c r="D38" s="13"/>
      <c r="E38" s="16">
        <v>362248.125</v>
      </c>
      <c r="F38" s="16">
        <v>12816.80625</v>
      </c>
      <c r="G38" s="3" t="s">
        <v>118</v>
      </c>
      <c r="H38" s="3"/>
      <c r="I38" s="4"/>
    </row>
    <row r="39" spans="1:9" x14ac:dyDescent="0.3">
      <c r="A39" s="2" t="s">
        <v>21</v>
      </c>
      <c r="C39" s="4">
        <v>0</v>
      </c>
      <c r="D39" s="13"/>
      <c r="E39" s="16">
        <v>143557.375</v>
      </c>
      <c r="F39" s="16">
        <v>6250</v>
      </c>
      <c r="G39" s="3" t="s">
        <v>96</v>
      </c>
      <c r="H39" s="3"/>
      <c r="I39" s="4"/>
    </row>
    <row r="40" spans="1:9" x14ac:dyDescent="0.3">
      <c r="A40" s="2" t="s">
        <v>22</v>
      </c>
      <c r="C40" s="4">
        <v>238468.75</v>
      </c>
      <c r="D40" s="13"/>
      <c r="E40" s="16">
        <v>276608.125</v>
      </c>
      <c r="F40" s="16">
        <v>712.5</v>
      </c>
      <c r="G40" s="3" t="s">
        <v>95</v>
      </c>
      <c r="H40" s="3"/>
      <c r="I40" s="4"/>
    </row>
    <row r="41" spans="1:9" x14ac:dyDescent="0.3">
      <c r="A41" s="2" t="s">
        <v>23</v>
      </c>
      <c r="C41" s="4">
        <v>118503.75</v>
      </c>
      <c r="D41" s="13"/>
      <c r="E41" s="16">
        <v>185421.5</v>
      </c>
      <c r="F41" s="16">
        <v>14250</v>
      </c>
      <c r="G41" s="3" t="s">
        <v>97</v>
      </c>
      <c r="H41" s="3"/>
      <c r="I41" s="4"/>
    </row>
    <row r="42" spans="1:9" x14ac:dyDescent="0.3">
      <c r="A42" s="2" t="s">
        <v>112</v>
      </c>
      <c r="C42" s="4">
        <v>37499</v>
      </c>
      <c r="D42" s="13"/>
      <c r="E42" s="16">
        <v>30254.375</v>
      </c>
      <c r="F42" s="16">
        <v>8312.5</v>
      </c>
      <c r="G42" s="3" t="s">
        <v>93</v>
      </c>
      <c r="H42" s="3"/>
      <c r="I42" s="4"/>
    </row>
    <row r="43" spans="1:9" x14ac:dyDescent="0.3">
      <c r="A43" s="2" t="s">
        <v>21</v>
      </c>
      <c r="C43" s="4">
        <v>58770.5</v>
      </c>
      <c r="D43" s="13"/>
      <c r="E43" s="16">
        <v>59238.5</v>
      </c>
      <c r="F43" s="16">
        <v>52772.5</v>
      </c>
      <c r="G43" s="3" t="s">
        <v>94</v>
      </c>
      <c r="H43" s="3"/>
      <c r="I43" s="4"/>
    </row>
    <row r="44" spans="1:9" x14ac:dyDescent="0.3">
      <c r="A44" s="2" t="s">
        <v>24</v>
      </c>
      <c r="C44" s="4">
        <v>169715</v>
      </c>
      <c r="D44" s="13"/>
      <c r="E44" s="16">
        <v>128530</v>
      </c>
      <c r="F44" s="16">
        <v>3883.8374999999996</v>
      </c>
      <c r="G44" s="3" t="s">
        <v>98</v>
      </c>
      <c r="H44" s="3"/>
      <c r="I44" s="4"/>
    </row>
    <row r="45" spans="1:9" x14ac:dyDescent="0.3">
      <c r="A45" s="2" t="s">
        <v>34</v>
      </c>
      <c r="C45" s="4">
        <v>1550.75</v>
      </c>
      <c r="D45" s="13"/>
      <c r="E45" s="16">
        <v>861</v>
      </c>
      <c r="F45" s="16">
        <v>24130</v>
      </c>
      <c r="G45" s="3" t="s">
        <v>115</v>
      </c>
      <c r="H45" s="3"/>
      <c r="I45" s="4"/>
    </row>
    <row r="46" spans="1:9" x14ac:dyDescent="0.3">
      <c r="A46" s="2" t="s">
        <v>113</v>
      </c>
      <c r="C46" s="4">
        <v>3943785.25</v>
      </c>
      <c r="D46" s="13"/>
      <c r="E46" s="16">
        <v>8609.375</v>
      </c>
      <c r="F46" s="16">
        <v>107070.375</v>
      </c>
      <c r="G46" s="3" t="s">
        <v>99</v>
      </c>
      <c r="H46" s="3"/>
      <c r="I46" s="4"/>
    </row>
    <row r="47" spans="1:9" x14ac:dyDescent="0.3">
      <c r="A47" s="1" t="s">
        <v>36</v>
      </c>
      <c r="C47" s="11">
        <f>SUM(C34:C46)</f>
        <v>5792856</v>
      </c>
      <c r="D47" s="14"/>
      <c r="E47" s="17">
        <f>SUM(E34:E46)</f>
        <v>2146537.125</v>
      </c>
      <c r="F47" s="17">
        <f>SUM(F34:F46)</f>
        <v>353957.39374999999</v>
      </c>
      <c r="H47" s="3"/>
    </row>
    <row r="48" spans="1:9" x14ac:dyDescent="0.3">
      <c r="C48" s="4"/>
      <c r="D48" s="13"/>
      <c r="E48" s="16"/>
      <c r="F48" s="16"/>
      <c r="G48" s="3"/>
      <c r="H48" s="3"/>
    </row>
    <row r="49" spans="1:8" ht="15" thickBot="1" x14ac:dyDescent="0.35">
      <c r="A49" s="1" t="s">
        <v>38</v>
      </c>
      <c r="C49" s="12">
        <f>C31-C47</f>
        <v>390954.125</v>
      </c>
      <c r="D49" s="14"/>
      <c r="E49" s="18">
        <f>E31-E47</f>
        <v>4811917.125</v>
      </c>
      <c r="F49" s="18">
        <f>F31-F47</f>
        <v>6256574.1437499989</v>
      </c>
      <c r="G49" s="3"/>
      <c r="H49" s="3"/>
    </row>
    <row r="50" spans="1:8" x14ac:dyDescent="0.3">
      <c r="E50" s="19"/>
      <c r="F50" s="19"/>
    </row>
    <row r="51" spans="1:8" x14ac:dyDescent="0.3">
      <c r="E51" s="19"/>
      <c r="F51" s="1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9B3D-B519-48C1-A34D-45024F8D6735}">
  <dimension ref="A1:I47"/>
  <sheetViews>
    <sheetView zoomScale="96" zoomScaleNormal="96" workbookViewId="0">
      <selection activeCell="B6" sqref="B6"/>
    </sheetView>
  </sheetViews>
  <sheetFormatPr baseColWidth="10" defaultColWidth="8.88671875" defaultRowHeight="14.4" x14ac:dyDescent="0.3"/>
  <cols>
    <col min="1" max="1" width="45" style="1" customWidth="1"/>
    <col min="2" max="2" width="12.44140625" customWidth="1"/>
    <col min="3" max="3" width="16.33203125" customWidth="1"/>
    <col min="4" max="4" width="4.44140625" customWidth="1"/>
    <col min="5" max="6" width="13.6640625" customWidth="1"/>
    <col min="7" max="7" width="49.5546875" customWidth="1"/>
    <col min="8" max="8" width="14.44140625" customWidth="1"/>
  </cols>
  <sheetData>
    <row r="1" spans="1:8" s="44" customFormat="1" ht="15.6" x14ac:dyDescent="0.3">
      <c r="A1" s="43" t="str">
        <f>'En-tête'!B8</f>
        <v>Première Nation XYZ</v>
      </c>
    </row>
    <row r="2" spans="1:8" s="44" customFormat="1" ht="15.6" x14ac:dyDescent="0.3">
      <c r="A2" s="43" t="s">
        <v>35</v>
      </c>
    </row>
    <row r="3" spans="1:8" s="44" customFormat="1" ht="16.2" thickBot="1" x14ac:dyDescent="0.35">
      <c r="A3" s="45" t="str">
        <f>'En-tête'!B7</f>
        <v>Pour l'exercice se terminant le JJ MM AA</v>
      </c>
      <c r="B3" s="46"/>
      <c r="C3" s="46"/>
      <c r="D3" s="46"/>
      <c r="E3" s="46"/>
      <c r="F3" s="46"/>
      <c r="G3" s="46"/>
    </row>
    <row r="4" spans="1:8" x14ac:dyDescent="0.3">
      <c r="F4" s="1" t="s">
        <v>5</v>
      </c>
      <c r="G4" s="42" t="s">
        <v>6</v>
      </c>
    </row>
    <row r="5" spans="1:8" x14ac:dyDescent="0.3">
      <c r="A5" s="1" t="s">
        <v>91</v>
      </c>
    </row>
    <row r="6" spans="1:8" x14ac:dyDescent="0.3">
      <c r="B6" s="6" t="s">
        <v>130</v>
      </c>
      <c r="C6" s="7"/>
      <c r="D6" s="7"/>
      <c r="E6" s="7"/>
      <c r="F6" s="7"/>
    </row>
    <row r="7" spans="1:8" x14ac:dyDescent="0.3">
      <c r="A7" s="1" t="s">
        <v>7</v>
      </c>
    </row>
    <row r="8" spans="1:8" x14ac:dyDescent="0.3">
      <c r="B8" s="6" t="s">
        <v>6</v>
      </c>
      <c r="C8" s="7"/>
      <c r="D8" s="7"/>
      <c r="E8" s="7"/>
      <c r="F8" s="7"/>
    </row>
    <row r="9" spans="1:8" ht="15" thickBot="1" x14ac:dyDescent="0.35">
      <c r="A9" s="8"/>
      <c r="B9" s="9"/>
      <c r="C9" s="10"/>
      <c r="D9" s="10"/>
      <c r="E9" s="10"/>
      <c r="F9" s="10"/>
      <c r="G9" s="10"/>
    </row>
    <row r="10" spans="1:8" x14ac:dyDescent="0.3">
      <c r="A10" s="1" t="s">
        <v>123</v>
      </c>
      <c r="C10" s="39" t="s">
        <v>8</v>
      </c>
      <c r="D10" s="40"/>
      <c r="E10" s="41" t="s">
        <v>31</v>
      </c>
      <c r="F10" s="41" t="s">
        <v>30</v>
      </c>
      <c r="G10" s="1" t="s">
        <v>9</v>
      </c>
    </row>
    <row r="11" spans="1:8" x14ac:dyDescent="0.3">
      <c r="A11" s="1" t="s">
        <v>10</v>
      </c>
      <c r="E11" s="15"/>
      <c r="F11" s="15"/>
      <c r="G11" s="3"/>
      <c r="H11" s="3"/>
    </row>
    <row r="12" spans="1:8" x14ac:dyDescent="0.3">
      <c r="A12" s="2" t="s">
        <v>11</v>
      </c>
      <c r="C12" s="4">
        <v>1979779.7999999998</v>
      </c>
      <c r="D12" s="13"/>
      <c r="E12" s="16">
        <v>1999890.2249999999</v>
      </c>
      <c r="F12" s="16">
        <v>1899895.7137499996</v>
      </c>
      <c r="G12" s="5" t="s">
        <v>41</v>
      </c>
      <c r="H12" s="3"/>
    </row>
    <row r="13" spans="1:8" x14ac:dyDescent="0.3">
      <c r="A13" s="2" t="s">
        <v>12</v>
      </c>
      <c r="C13" s="4">
        <v>861805.65</v>
      </c>
      <c r="D13" s="13"/>
      <c r="E13" s="16">
        <v>803079.22499999998</v>
      </c>
      <c r="F13" s="16">
        <v>762925.26374999993</v>
      </c>
      <c r="G13" s="5" t="s">
        <v>39</v>
      </c>
      <c r="H13" s="3"/>
    </row>
    <row r="14" spans="1:8" x14ac:dyDescent="0.3">
      <c r="A14" s="2" t="s">
        <v>25</v>
      </c>
      <c r="C14" s="4">
        <v>272513.02499999997</v>
      </c>
      <c r="D14" s="13"/>
      <c r="E14" s="16">
        <v>355016.25</v>
      </c>
      <c r="F14" s="16">
        <v>337265.4375</v>
      </c>
      <c r="G14" s="5" t="s">
        <v>39</v>
      </c>
      <c r="H14" s="3"/>
    </row>
    <row r="15" spans="1:8" x14ac:dyDescent="0.3">
      <c r="A15" s="2" t="s">
        <v>13</v>
      </c>
      <c r="C15" s="4">
        <v>161902.875</v>
      </c>
      <c r="D15" s="13"/>
      <c r="E15" s="16">
        <v>167455.875</v>
      </c>
      <c r="F15" s="16">
        <v>159083.08124999999</v>
      </c>
      <c r="G15" s="5"/>
      <c r="H15" s="3"/>
    </row>
    <row r="16" spans="1:8" x14ac:dyDescent="0.3">
      <c r="A16" s="2" t="s">
        <v>26</v>
      </c>
      <c r="C16" s="4">
        <v>95625</v>
      </c>
      <c r="D16" s="13"/>
      <c r="E16" s="16">
        <v>0</v>
      </c>
      <c r="F16" s="16">
        <v>0</v>
      </c>
      <c r="G16" s="5" t="s">
        <v>40</v>
      </c>
      <c r="H16" s="3"/>
    </row>
    <row r="17" spans="1:9" x14ac:dyDescent="0.3">
      <c r="A17" s="2" t="s">
        <v>14</v>
      </c>
      <c r="C17" s="4">
        <v>43907.1</v>
      </c>
      <c r="D17" s="13"/>
      <c r="E17" s="16">
        <v>51560.025000000001</v>
      </c>
      <c r="F17" s="16">
        <v>48982.02375</v>
      </c>
      <c r="G17" s="5"/>
      <c r="H17" s="3"/>
    </row>
    <row r="18" spans="1:9" x14ac:dyDescent="0.3">
      <c r="A18" s="2" t="s">
        <v>27</v>
      </c>
      <c r="C18" s="4">
        <v>115521.75</v>
      </c>
      <c r="D18" s="13"/>
      <c r="E18" s="16">
        <v>329534.39999999997</v>
      </c>
      <c r="F18" s="16">
        <v>313057.68</v>
      </c>
      <c r="G18" s="5"/>
      <c r="H18" s="3"/>
    </row>
    <row r="19" spans="1:9" x14ac:dyDescent="0.3">
      <c r="A19" t="s">
        <v>32</v>
      </c>
      <c r="C19" s="4">
        <v>71079.149999999994</v>
      </c>
      <c r="D19" s="13"/>
      <c r="E19" s="16">
        <v>200688.375</v>
      </c>
      <c r="F19" s="16">
        <v>190653.95624999999</v>
      </c>
      <c r="G19" s="5"/>
      <c r="H19" s="3"/>
    </row>
    <row r="20" spans="1:9" x14ac:dyDescent="0.3">
      <c r="A20" t="s">
        <v>32</v>
      </c>
      <c r="C20" s="4">
        <v>0</v>
      </c>
      <c r="D20" s="13"/>
      <c r="E20" s="16">
        <v>90162.9</v>
      </c>
      <c r="F20" s="16">
        <v>85654.75499999999</v>
      </c>
      <c r="G20" s="5"/>
      <c r="H20" s="3"/>
    </row>
    <row r="21" spans="1:9" x14ac:dyDescent="0.3">
      <c r="A21" s="2" t="s">
        <v>33</v>
      </c>
      <c r="C21" s="4">
        <v>41400</v>
      </c>
      <c r="D21" s="13"/>
      <c r="E21" s="16">
        <v>37387.875</v>
      </c>
      <c r="F21" s="16">
        <v>35518.481249999997</v>
      </c>
      <c r="G21" s="5"/>
      <c r="H21" s="3"/>
    </row>
    <row r="22" spans="1:9" x14ac:dyDescent="0.3">
      <c r="A22" t="s">
        <v>32</v>
      </c>
      <c r="C22" s="4">
        <v>6300</v>
      </c>
      <c r="D22" s="13"/>
      <c r="E22" s="16">
        <v>56980.95</v>
      </c>
      <c r="F22" s="16">
        <v>54131.902499999997</v>
      </c>
      <c r="G22" s="5" t="s">
        <v>42</v>
      </c>
      <c r="H22" s="3"/>
    </row>
    <row r="23" spans="1:9" x14ac:dyDescent="0.3">
      <c r="A23" s="2" t="s">
        <v>15</v>
      </c>
      <c r="C23" s="4">
        <v>26744.174999999999</v>
      </c>
      <c r="D23" s="13"/>
      <c r="E23" s="16">
        <v>32282.024999999998</v>
      </c>
      <c r="F23" s="16">
        <v>30667.923749999994</v>
      </c>
      <c r="G23" s="5" t="s">
        <v>43</v>
      </c>
      <c r="H23" s="3"/>
    </row>
    <row r="24" spans="1:9" x14ac:dyDescent="0.3">
      <c r="A24" s="2" t="s">
        <v>111</v>
      </c>
      <c r="C24" s="4">
        <v>17329.5</v>
      </c>
      <c r="D24" s="13"/>
      <c r="E24" s="16">
        <v>18261.524999999998</v>
      </c>
      <c r="F24" s="16">
        <v>17348.44875</v>
      </c>
      <c r="G24" s="5" t="s">
        <v>44</v>
      </c>
      <c r="H24" s="3"/>
    </row>
    <row r="25" spans="1:9" x14ac:dyDescent="0.3">
      <c r="A25" s="2" t="s">
        <v>28</v>
      </c>
      <c r="C25" s="4">
        <v>5933.625</v>
      </c>
      <c r="D25" s="13"/>
      <c r="E25" s="16">
        <v>22634.474999999999</v>
      </c>
      <c r="F25" s="16">
        <v>21502.751249999998</v>
      </c>
      <c r="G25" s="5"/>
      <c r="H25" s="3"/>
    </row>
    <row r="26" spans="1:9" x14ac:dyDescent="0.3">
      <c r="A26" s="2" t="s">
        <v>29</v>
      </c>
      <c r="C26" s="4">
        <v>10444.424999999999</v>
      </c>
      <c r="D26" s="13"/>
      <c r="E26" s="16">
        <v>10138.424999999999</v>
      </c>
      <c r="F26" s="16">
        <v>9631.503749999998</v>
      </c>
      <c r="G26" s="5" t="s">
        <v>45</v>
      </c>
      <c r="H26" s="3"/>
    </row>
    <row r="27" spans="1:9" x14ac:dyDescent="0.3">
      <c r="A27" s="1" t="s">
        <v>37</v>
      </c>
      <c r="C27" s="11">
        <f>SUM(C12:C26)</f>
        <v>3710286.0749999993</v>
      </c>
      <c r="D27" s="14"/>
      <c r="E27" s="17">
        <f>SUM(E12:E26)</f>
        <v>4175072.5499999993</v>
      </c>
      <c r="F27" s="17">
        <f>SUM(F12:F26)</f>
        <v>3966318.9224999999</v>
      </c>
      <c r="G27" s="3"/>
      <c r="H27" s="3"/>
    </row>
    <row r="28" spans="1:9" x14ac:dyDescent="0.3">
      <c r="C28" s="4"/>
      <c r="D28" s="13"/>
      <c r="E28" s="16"/>
      <c r="F28" s="16"/>
      <c r="G28" s="3"/>
      <c r="H28" s="3"/>
    </row>
    <row r="29" spans="1:9" x14ac:dyDescent="0.3">
      <c r="A29" s="1" t="s">
        <v>16</v>
      </c>
      <c r="C29" s="4"/>
      <c r="D29" s="13"/>
      <c r="E29" s="16"/>
      <c r="F29" s="16"/>
      <c r="G29" s="3"/>
      <c r="H29" s="3"/>
      <c r="I29" s="4"/>
    </row>
    <row r="30" spans="1:9" x14ac:dyDescent="0.3">
      <c r="A30" s="2" t="s">
        <v>17</v>
      </c>
      <c r="C30" s="4">
        <v>145535.69999999998</v>
      </c>
      <c r="D30" s="13"/>
      <c r="E30" s="16">
        <v>186312</v>
      </c>
      <c r="F30" s="16">
        <v>17812.5</v>
      </c>
      <c r="G30" s="3" t="s">
        <v>114</v>
      </c>
      <c r="H30" s="3"/>
      <c r="I30" s="4"/>
    </row>
    <row r="31" spans="1:9" x14ac:dyDescent="0.3">
      <c r="A31" s="2" t="s">
        <v>19</v>
      </c>
      <c r="C31" s="4">
        <v>0</v>
      </c>
      <c r="D31" s="13"/>
      <c r="E31" s="16">
        <v>75820.05</v>
      </c>
      <c r="F31" s="16">
        <v>15972.824999999999</v>
      </c>
      <c r="G31" s="3" t="s">
        <v>92</v>
      </c>
      <c r="H31" s="3"/>
      <c r="I31" s="4"/>
    </row>
    <row r="32" spans="1:9" x14ac:dyDescent="0.3">
      <c r="A32" s="2" t="s">
        <v>18</v>
      </c>
      <c r="C32" s="4">
        <v>353868.52499999997</v>
      </c>
      <c r="D32" s="13"/>
      <c r="E32" s="16">
        <v>307269.75</v>
      </c>
      <c r="F32" s="16">
        <v>1710</v>
      </c>
      <c r="G32" s="3" t="s">
        <v>116</v>
      </c>
      <c r="H32" s="3"/>
      <c r="I32" s="4"/>
    </row>
    <row r="33" spans="1:9" x14ac:dyDescent="0.3">
      <c r="A33" s="2" t="s">
        <v>34</v>
      </c>
      <c r="C33" s="4">
        <v>7875</v>
      </c>
      <c r="D33" s="13"/>
      <c r="E33" s="16">
        <v>1323.45</v>
      </c>
      <c r="F33" s="16">
        <v>38760</v>
      </c>
      <c r="G33" s="3" t="s">
        <v>117</v>
      </c>
      <c r="H33" s="3"/>
      <c r="I33" s="4"/>
    </row>
    <row r="34" spans="1:9" x14ac:dyDescent="0.3">
      <c r="A34" s="2" t="s">
        <v>20</v>
      </c>
      <c r="C34" s="4">
        <v>227458.57499999998</v>
      </c>
      <c r="D34" s="13"/>
      <c r="E34" s="16">
        <v>217348.875</v>
      </c>
      <c r="F34" s="16">
        <v>7690.0837499999998</v>
      </c>
      <c r="G34" s="3" t="s">
        <v>118</v>
      </c>
      <c r="H34" s="3"/>
      <c r="I34" s="4"/>
    </row>
    <row r="35" spans="1:9" x14ac:dyDescent="0.3">
      <c r="A35" s="2" t="s">
        <v>21</v>
      </c>
      <c r="C35" s="4">
        <v>0</v>
      </c>
      <c r="D35" s="13"/>
      <c r="E35" s="16">
        <v>86134.425000000003</v>
      </c>
      <c r="F35" s="16">
        <v>3750</v>
      </c>
      <c r="G35" s="3" t="s">
        <v>96</v>
      </c>
      <c r="H35" s="3"/>
      <c r="I35" s="4"/>
    </row>
    <row r="36" spans="1:9" x14ac:dyDescent="0.3">
      <c r="A36" s="2" t="s">
        <v>22</v>
      </c>
      <c r="C36" s="4">
        <v>143081.25</v>
      </c>
      <c r="D36" s="13"/>
      <c r="E36" s="16">
        <v>165964.875</v>
      </c>
      <c r="F36" s="16">
        <v>427.5</v>
      </c>
      <c r="G36" s="3" t="s">
        <v>95</v>
      </c>
      <c r="H36" s="3"/>
      <c r="I36" s="4"/>
    </row>
    <row r="37" spans="1:9" x14ac:dyDescent="0.3">
      <c r="A37" s="2" t="s">
        <v>23</v>
      </c>
      <c r="C37" s="4">
        <v>71102.25</v>
      </c>
      <c r="D37" s="13"/>
      <c r="E37" s="16">
        <v>111252.9</v>
      </c>
      <c r="F37" s="16">
        <v>8550</v>
      </c>
      <c r="G37" s="3" t="s">
        <v>97</v>
      </c>
      <c r="H37" s="3"/>
      <c r="I37" s="4"/>
    </row>
    <row r="38" spans="1:9" x14ac:dyDescent="0.3">
      <c r="A38" s="2" t="s">
        <v>112</v>
      </c>
      <c r="C38" s="4">
        <v>22499.399999999998</v>
      </c>
      <c r="D38" s="13"/>
      <c r="E38" s="16">
        <v>18152.625</v>
      </c>
      <c r="F38" s="16">
        <v>4987.5</v>
      </c>
      <c r="G38" s="3" t="s">
        <v>93</v>
      </c>
      <c r="H38" s="3"/>
      <c r="I38" s="4"/>
    </row>
    <row r="39" spans="1:9" x14ac:dyDescent="0.3">
      <c r="A39" s="2" t="s">
        <v>21</v>
      </c>
      <c r="C39" s="4">
        <v>35262.299999999996</v>
      </c>
      <c r="D39" s="13"/>
      <c r="E39" s="16">
        <v>35543.1</v>
      </c>
      <c r="F39" s="16">
        <v>31663.5</v>
      </c>
      <c r="G39" s="3" t="s">
        <v>94</v>
      </c>
      <c r="H39" s="3"/>
      <c r="I39" s="4"/>
    </row>
    <row r="40" spans="1:9" x14ac:dyDescent="0.3">
      <c r="A40" s="2" t="s">
        <v>24</v>
      </c>
      <c r="C40" s="4">
        <v>101829</v>
      </c>
      <c r="D40" s="13"/>
      <c r="E40" s="16">
        <v>77118</v>
      </c>
      <c r="F40" s="16">
        <v>2330.3024999999998</v>
      </c>
      <c r="G40" s="3" t="s">
        <v>98</v>
      </c>
      <c r="H40" s="3"/>
      <c r="I40" s="4"/>
    </row>
    <row r="41" spans="1:9" x14ac:dyDescent="0.3">
      <c r="A41" s="2" t="s">
        <v>34</v>
      </c>
      <c r="C41" s="4">
        <v>930.44999999999993</v>
      </c>
      <c r="D41" s="13"/>
      <c r="E41" s="16">
        <v>516.6</v>
      </c>
      <c r="F41" s="16">
        <v>14478</v>
      </c>
      <c r="G41" s="3" t="s">
        <v>115</v>
      </c>
      <c r="H41" s="3"/>
      <c r="I41" s="4"/>
    </row>
    <row r="42" spans="1:9" x14ac:dyDescent="0.3">
      <c r="A42" s="2" t="s">
        <v>113</v>
      </c>
      <c r="C42" s="4">
        <v>2366271.15</v>
      </c>
      <c r="D42" s="13"/>
      <c r="E42" s="16">
        <v>5165.625</v>
      </c>
      <c r="F42" s="16">
        <v>64242.224999999999</v>
      </c>
      <c r="G42" s="3" t="s">
        <v>99</v>
      </c>
      <c r="H42" s="3"/>
      <c r="I42" s="4"/>
    </row>
    <row r="43" spans="1:9" x14ac:dyDescent="0.3">
      <c r="A43" s="1" t="s">
        <v>36</v>
      </c>
      <c r="C43" s="11">
        <f>SUM(C30:C42)</f>
        <v>3475713.5999999996</v>
      </c>
      <c r="D43" s="14"/>
      <c r="E43" s="17">
        <f>SUM(E30:E42)</f>
        <v>1287922.2750000001</v>
      </c>
      <c r="F43" s="17">
        <f>SUM(F30:F42)</f>
        <v>212374.43625</v>
      </c>
      <c r="H43" s="3"/>
    </row>
    <row r="44" spans="1:9" x14ac:dyDescent="0.3">
      <c r="C44" s="4"/>
      <c r="D44" s="13"/>
      <c r="E44" s="16"/>
      <c r="F44" s="16"/>
      <c r="G44" s="3"/>
      <c r="H44" s="3"/>
    </row>
    <row r="45" spans="1:9" ht="15" thickBot="1" x14ac:dyDescent="0.35">
      <c r="A45" s="1" t="s">
        <v>38</v>
      </c>
      <c r="C45" s="12">
        <f>C27-C43</f>
        <v>234572.47499999963</v>
      </c>
      <c r="D45" s="14"/>
      <c r="E45" s="18">
        <f>E27-E43</f>
        <v>2887150.2749999994</v>
      </c>
      <c r="F45" s="18">
        <f>F27-F43</f>
        <v>3753944.4862500001</v>
      </c>
      <c r="H45" s="3"/>
    </row>
    <row r="46" spans="1:9" x14ac:dyDescent="0.3">
      <c r="E46" s="19"/>
      <c r="F46" s="19"/>
    </row>
    <row r="47" spans="1:9" x14ac:dyDescent="0.3">
      <c r="E47" s="19"/>
      <c r="F4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Instructions</vt:lpstr>
      <vt:lpstr>En-tête</vt:lpstr>
      <vt:lpstr>Dept 1</vt:lpstr>
      <vt:lpstr>Dept 2</vt:lpstr>
      <vt:lpstr>Dept 3</vt:lpstr>
      <vt:lpstr>Dept 4</vt:lpstr>
      <vt:lpstr>Dept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Jimmy</dc:creator>
  <cp:lastModifiedBy>Shannon Goedike</cp:lastModifiedBy>
  <cp:lastPrinted>2025-09-18T20:35:21Z</cp:lastPrinted>
  <dcterms:created xsi:type="dcterms:W3CDTF">2025-09-17T18:08:00Z</dcterms:created>
  <dcterms:modified xsi:type="dcterms:W3CDTF">2026-01-28T18:01:55Z</dcterms:modified>
</cp:coreProperties>
</file>